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genixcorpsso-my.sharepoint.com/personal/kate_harrison_isagenixcorp_com/Documents/Desktop/Sales/Getaway/"/>
    </mc:Choice>
  </mc:AlternateContent>
  <xr:revisionPtr revIDLastSave="2323" documentId="8_{2FA2AAEA-17E2-43B0-A27B-9441C817F712}" xr6:coauthVersionLast="47" xr6:coauthVersionMax="47" xr10:uidLastSave="{A8C4675E-FCF0-4887-A830-F6559EA6B298}"/>
  <bookViews>
    <workbookView xWindow="-24120" yWindow="915" windowWidth="24240" windowHeight="13140" xr2:uid="{6E7AA281-A290-42D6-AC89-B28DFADF635C}"/>
  </bookViews>
  <sheets>
    <sheet name="Summary" sheetId="2" r:id="rId1"/>
    <sheet name="Enrolments" sheetId="4" r:id="rId2"/>
    <sheet name="Rank Advancements" sheetId="5" r:id="rId3"/>
    <sheet name="IsaBody" sheetId="8" r:id="rId4"/>
    <sheet name="Retention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6" i="4" l="1"/>
  <c r="AB16" i="9"/>
  <c r="AC16" i="9"/>
  <c r="AB17" i="9"/>
  <c r="AC17" i="9"/>
  <c r="AB18" i="9"/>
  <c r="AC18" i="9"/>
  <c r="AB19" i="9"/>
  <c r="AC19" i="9"/>
  <c r="AB20" i="9"/>
  <c r="AC20" i="9"/>
  <c r="AB21" i="9"/>
  <c r="AC21" i="9"/>
  <c r="AB22" i="9"/>
  <c r="R22" i="9" s="1"/>
  <c r="AC22" i="9"/>
  <c r="AB23" i="9"/>
  <c r="R23" i="9" s="1"/>
  <c r="AC23" i="9"/>
  <c r="AB24" i="9"/>
  <c r="AC24" i="9"/>
  <c r="AB25" i="9"/>
  <c r="AC25" i="9"/>
  <c r="AB26" i="9"/>
  <c r="AC26" i="9"/>
  <c r="R26" i="9" s="1"/>
  <c r="AB27" i="9"/>
  <c r="R27" i="9" s="1"/>
  <c r="AC27" i="9"/>
  <c r="AB28" i="9"/>
  <c r="AC28" i="9"/>
  <c r="R28" i="9" s="1"/>
  <c r="AB29" i="9"/>
  <c r="AC29" i="9"/>
  <c r="AB30" i="9"/>
  <c r="R30" i="9" s="1"/>
  <c r="AC30" i="9"/>
  <c r="AB31" i="9"/>
  <c r="R31" i="9" s="1"/>
  <c r="AC31" i="9"/>
  <c r="AB32" i="9"/>
  <c r="AC32" i="9"/>
  <c r="AB33" i="9"/>
  <c r="AC33" i="9"/>
  <c r="AB34" i="9"/>
  <c r="AC34" i="9"/>
  <c r="R34" i="9" s="1"/>
  <c r="AB35" i="9"/>
  <c r="R35" i="9" s="1"/>
  <c r="AC35" i="9"/>
  <c r="AB36" i="9"/>
  <c r="AC36" i="9"/>
  <c r="R36" i="9" s="1"/>
  <c r="AB37" i="9"/>
  <c r="AC37" i="9"/>
  <c r="AB38" i="9"/>
  <c r="R38" i="9" s="1"/>
  <c r="AC38" i="9"/>
  <c r="AB39" i="9"/>
  <c r="R39" i="9" s="1"/>
  <c r="AC39" i="9"/>
  <c r="AB40" i="9"/>
  <c r="AC40" i="9"/>
  <c r="AB41" i="9"/>
  <c r="AC41" i="9"/>
  <c r="AB42" i="9"/>
  <c r="AC42" i="9"/>
  <c r="R42" i="9" s="1"/>
  <c r="AB43" i="9"/>
  <c r="R43" i="9" s="1"/>
  <c r="AC43" i="9"/>
  <c r="AB44" i="9"/>
  <c r="AC44" i="9"/>
  <c r="R44" i="9" s="1"/>
  <c r="AC15" i="9"/>
  <c r="AB15" i="9"/>
  <c r="AA44" i="9"/>
  <c r="Z44" i="9"/>
  <c r="AA43" i="9"/>
  <c r="Z43" i="9"/>
  <c r="AA42" i="9"/>
  <c r="Z42" i="9"/>
  <c r="AA41" i="9"/>
  <c r="Z41" i="9"/>
  <c r="AA40" i="9"/>
  <c r="Z40" i="9"/>
  <c r="AA39" i="9"/>
  <c r="Z39" i="9"/>
  <c r="AA38" i="9"/>
  <c r="Z38" i="9"/>
  <c r="AA37" i="9"/>
  <c r="Z37" i="9"/>
  <c r="AA36" i="9"/>
  <c r="Z36" i="9"/>
  <c r="AA35" i="9"/>
  <c r="Z35" i="9"/>
  <c r="AA34" i="9"/>
  <c r="Z34" i="9"/>
  <c r="AA33" i="9"/>
  <c r="Z33" i="9"/>
  <c r="AA32" i="9"/>
  <c r="Z32" i="9"/>
  <c r="AA31" i="9"/>
  <c r="Z31" i="9"/>
  <c r="AA30" i="9"/>
  <c r="Z30" i="9"/>
  <c r="AA29" i="9"/>
  <c r="Z29" i="9"/>
  <c r="AA28" i="9"/>
  <c r="Z28" i="9"/>
  <c r="AA27" i="9"/>
  <c r="Z27" i="9"/>
  <c r="AA26" i="9"/>
  <c r="Z26" i="9"/>
  <c r="AA25" i="9"/>
  <c r="Z25" i="9"/>
  <c r="AA24" i="9"/>
  <c r="Z24" i="9"/>
  <c r="AA23" i="9"/>
  <c r="Z23" i="9"/>
  <c r="AA22" i="9"/>
  <c r="Z22" i="9"/>
  <c r="AA21" i="9"/>
  <c r="Z21" i="9"/>
  <c r="AA20" i="9"/>
  <c r="Z20" i="9"/>
  <c r="AA19" i="9"/>
  <c r="Z19" i="9"/>
  <c r="AA18" i="9"/>
  <c r="Z18" i="9"/>
  <c r="AA17" i="9"/>
  <c r="Z17" i="9"/>
  <c r="AA16" i="9"/>
  <c r="Z16" i="9"/>
  <c r="AA15" i="9"/>
  <c r="Z15" i="9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15" i="8"/>
  <c r="AD12" i="5"/>
  <c r="V23" i="5"/>
  <c r="AD13" i="5" s="1"/>
  <c r="AE13" i="5" s="1"/>
  <c r="V14" i="5" s="1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21" i="5"/>
  <c r="AD11" i="5" s="1"/>
  <c r="R41" i="9" l="1"/>
  <c r="R37" i="9"/>
  <c r="R33" i="9"/>
  <c r="R29" i="9"/>
  <c r="R25" i="9"/>
  <c r="R21" i="9"/>
  <c r="R40" i="9"/>
  <c r="R32" i="9"/>
  <c r="R24" i="9"/>
  <c r="R20" i="9"/>
  <c r="R16" i="9"/>
  <c r="R19" i="9"/>
  <c r="R18" i="9"/>
  <c r="R17" i="9"/>
  <c r="R15" i="9"/>
  <c r="P8" i="8"/>
  <c r="G39" i="2" s="1"/>
  <c r="V13" i="5"/>
  <c r="V16" i="5" s="1"/>
  <c r="G37" i="2" s="1"/>
  <c r="T8" i="9" l="1"/>
  <c r="G41" i="2" s="1"/>
  <c r="AD43" i="4" l="1"/>
  <c r="AE43" i="4"/>
  <c r="AF43" i="4"/>
  <c r="AD44" i="4"/>
  <c r="AE44" i="4"/>
  <c r="AF44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D22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F26" i="4"/>
  <c r="AD27" i="4"/>
  <c r="AE27" i="4"/>
  <c r="AF27" i="4"/>
  <c r="AD28" i="4"/>
  <c r="AE28" i="4"/>
  <c r="AF28" i="4"/>
  <c r="AD29" i="4"/>
  <c r="AE29" i="4"/>
  <c r="AF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V30" i="4" l="1"/>
  <c r="V22" i="4"/>
  <c r="V38" i="4"/>
  <c r="V39" i="4"/>
  <c r="V43" i="4"/>
  <c r="V41" i="4"/>
  <c r="V33" i="4"/>
  <c r="V25" i="4"/>
  <c r="V17" i="4"/>
  <c r="V40" i="4"/>
  <c r="V32" i="4"/>
  <c r="V24" i="4"/>
  <c r="V16" i="4"/>
  <c r="V44" i="4"/>
  <c r="V37" i="4"/>
  <c r="V29" i="4"/>
  <c r="V21" i="4"/>
  <c r="V42" i="4"/>
  <c r="V34" i="4"/>
  <c r="V18" i="4"/>
  <c r="AG7" i="4" s="1"/>
  <c r="V27" i="4"/>
  <c r="V31" i="4"/>
  <c r="V23" i="4"/>
  <c r="V19" i="4"/>
  <c r="V36" i="4"/>
  <c r="V28" i="4"/>
  <c r="V20" i="4"/>
  <c r="V35" i="4"/>
  <c r="AE15" i="4" l="1"/>
  <c r="AF15" i="4"/>
  <c r="AD15" i="4"/>
  <c r="V15" i="4" l="1"/>
  <c r="AG8" i="4" s="1"/>
  <c r="V7" i="4" l="1"/>
  <c r="AG9" i="4"/>
  <c r="AH9" i="4" s="1"/>
  <c r="V8" i="4" s="1"/>
  <c r="V10" i="4" l="1"/>
  <c r="G35" i="2" s="1"/>
  <c r="G49" i="2" l="1"/>
  <c r="G45" i="2" s="1"/>
</calcChain>
</file>

<file path=xl/sharedStrings.xml><?xml version="1.0" encoding="utf-8"?>
<sst xmlns="http://schemas.openxmlformats.org/spreadsheetml/2006/main" count="132" uniqueCount="77">
  <si>
    <t>Important Dates</t>
  </si>
  <si>
    <t>Registration Period</t>
  </si>
  <si>
    <t>Monday 11 July (02:01 NZST) - Monday 1 August (01:59 NZST) 2022</t>
  </si>
  <si>
    <t>Contest Period</t>
  </si>
  <si>
    <t>Monday 25 July (16:01 NZST) - Monday 19 September (15:59 NZST) 2022</t>
  </si>
  <si>
    <t>Trip Dates</t>
  </si>
  <si>
    <t>Monday 14 November - Wednesday 16 November 2022</t>
  </si>
  <si>
    <t>Enrolment Points</t>
  </si>
  <si>
    <t>How To Use This Tracker</t>
  </si>
  <si>
    <t>Rank Advancement Points</t>
  </si>
  <si>
    <t>1. Utilise each tab by entering your enrolments, rank advancements, IsaBody registrations and retention orders.</t>
  </si>
  <si>
    <t>IsaBody Points</t>
  </si>
  <si>
    <t>Retention Points</t>
  </si>
  <si>
    <t>2. Points will automatically calculate based on the details you enter on each tab.</t>
  </si>
  <si>
    <t>3. The summary page will provide your current point total and highlight your eligiblity for the contest.</t>
  </si>
  <si>
    <t>Enrolment Point Percentage</t>
  </si>
  <si>
    <t>*Note: Eligibility does not guarantee qualification. Getaway is based on an overall leaderboard with all members competing. You must meet all contest requirements and be in the top 8 to win the trip.</t>
  </si>
  <si>
    <t>Total Points</t>
  </si>
  <si>
    <t>Enrolments</t>
  </si>
  <si>
    <t>Your new personally-enroled Customer orders 100-149 BV and sets up Subscription at the time of joining</t>
  </si>
  <si>
    <t>2 Points</t>
  </si>
  <si>
    <t>Instructions</t>
  </si>
  <si>
    <t>1. Enter Date, New Member Name and Member ID</t>
  </si>
  <si>
    <t>ANZ Enrolments:</t>
  </si>
  <si>
    <t>Points</t>
  </si>
  <si>
    <t>Your new personally-enroled Customer orders 150-299 BV and sets up Subscription at the time of joining</t>
  </si>
  <si>
    <t>3 Points</t>
  </si>
  <si>
    <t>2. Enter the BV total from the New Members initial order</t>
  </si>
  <si>
    <t>International Enrolments:</t>
  </si>
  <si>
    <t>Capped at 10 Points</t>
  </si>
  <si>
    <t>3. Select country of residence for new member. Points will automatically calculate</t>
  </si>
  <si>
    <t>Your new personally-enroled Customer orders 300+ BV and sets up Subscription at the time of joining</t>
  </si>
  <si>
    <t>4 Points</t>
  </si>
  <si>
    <t>Note: International Enrolments are any members enroled outside AU/NZ. These points are capped at 10.</t>
  </si>
  <si>
    <t>Total Earned:</t>
  </si>
  <si>
    <t>Date</t>
  </si>
  <si>
    <t>New Member Name</t>
  </si>
  <si>
    <t>New Member ID</t>
  </si>
  <si>
    <t>Initial Order BV</t>
  </si>
  <si>
    <t>Enroled in Country</t>
  </si>
  <si>
    <t>Points Awarded</t>
  </si>
  <si>
    <t>Rank Advancements</t>
  </si>
  <si>
    <t>Become/Develop a personally enroled Active Consultant for the first time</t>
  </si>
  <si>
    <t>1. Enter Date, Member Name and Member ID</t>
  </si>
  <si>
    <t>Become/Develop a personally enroled Active Manager or Crystal Manager for the first time</t>
  </si>
  <si>
    <t>6 Points</t>
  </si>
  <si>
    <t>2. Select the New Rank Achieved from the drop down list and country of residence</t>
  </si>
  <si>
    <t>Note: If a member has more than one rank advancement, they must be entered one advancement per line</t>
  </si>
  <si>
    <t>Reach or help your personally-enroled reach a new Silver Circle rank for the first time</t>
  </si>
  <si>
    <t>8 Points</t>
  </si>
  <si>
    <t>Become/Develop a personally-enroled Active Director or Crystal Director for the first time</t>
  </si>
  <si>
    <t>10 Points</t>
  </si>
  <si>
    <t>ANZ Rank Advancements:</t>
  </si>
  <si>
    <t>Become/Develop a personally-enroled Active Executive or Crystal Executive for the first time</t>
  </si>
  <si>
    <t>15 Points</t>
  </si>
  <si>
    <t>International Rank Advancements:</t>
  </si>
  <si>
    <t>Reach or help your personally-enroled reach a new Golden Circle rank for the first time</t>
  </si>
  <si>
    <t>Member Name</t>
  </si>
  <si>
    <t>Member ID</t>
  </si>
  <si>
    <t>New Rank Achieved</t>
  </si>
  <si>
    <t>Country of Residence</t>
  </si>
  <si>
    <t>-</t>
  </si>
  <si>
    <t>IsaBody</t>
  </si>
  <si>
    <r>
      <t xml:space="preserve">You or your NEW personally-enroled Customer sign up for the IsaBody Challenge during the contest period.
</t>
    </r>
    <r>
      <rPr>
        <i/>
        <sz val="10"/>
        <color theme="1"/>
        <rFont val="Calibri"/>
        <family val="2"/>
        <scheme val="minor"/>
      </rPr>
      <t>(Maximum 1 point per account)</t>
    </r>
  </si>
  <si>
    <t>1 Point</t>
  </si>
  <si>
    <t>1. Enter member name and member ID</t>
  </si>
  <si>
    <t>2. Enter date of IsaBody Registration. Points will automatically calculate.</t>
  </si>
  <si>
    <r>
      <t xml:space="preserve">Note: Entries will highlight </t>
    </r>
    <r>
      <rPr>
        <i/>
        <sz val="11"/>
        <color rgb="FFFF0000"/>
        <rFont val="Calibri"/>
        <family val="2"/>
        <scheme val="minor"/>
      </rPr>
      <t>RED</t>
    </r>
    <r>
      <rPr>
        <i/>
        <sz val="11"/>
        <color theme="1"/>
        <rFont val="Calibri"/>
        <family val="2"/>
        <scheme val="minor"/>
      </rPr>
      <t xml:space="preserve"> if you have input a members details more than once.</t>
    </r>
  </si>
  <si>
    <t>Registration Date</t>
  </si>
  <si>
    <t>Retention</t>
  </si>
  <si>
    <r>
      <t xml:space="preserve">Your NEW personally-enroled Customer or Associate places a subsequent order of 100-199 BV during the contest period. 
</t>
    </r>
    <r>
      <rPr>
        <i/>
        <sz val="10"/>
        <color theme="1"/>
        <rFont val="Calibri"/>
        <family val="2"/>
        <scheme val="minor"/>
      </rPr>
      <t>(Maximum 3 points per new Associate)</t>
    </r>
  </si>
  <si>
    <t>1. Enter date of order, member name and ID</t>
  </si>
  <si>
    <t>2. Enter BV amount for retention order. Points will automatically calculate</t>
  </si>
  <si>
    <r>
      <t xml:space="preserve">Your NEW personally-enroled Customer or Associate places a subsequent order of 200+ BV during the contest period. 
</t>
    </r>
    <r>
      <rPr>
        <i/>
        <sz val="10"/>
        <color theme="1"/>
        <rFont val="Calibri"/>
        <family val="2"/>
        <scheme val="minor"/>
      </rPr>
      <t>(Maximum 9 points per new Associate)</t>
    </r>
  </si>
  <si>
    <t>Note: Points are capped per member order. Maximum 3 or 9 points based on BV amount in retention order</t>
  </si>
  <si>
    <t>Retention Order Date</t>
  </si>
  <si>
    <t>Retention Order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</si>
</sst>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\,"/>
    <numFmt numFmtId="165" formatCode="0;\-0;;@"/>
    <numFmt numFmtId="166" formatCode="[$-409]d\-mmm\-yy;@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6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/>
      <diagonal/>
    </border>
    <border>
      <left style="thin">
        <color theme="0"/>
      </left>
      <right style="medium">
        <color theme="3"/>
      </right>
      <top/>
      <bottom style="thin">
        <color theme="0"/>
      </bottom>
      <diagonal/>
    </border>
    <border>
      <left style="medium">
        <color theme="3"/>
      </left>
      <right/>
      <top style="thin">
        <color theme="0"/>
      </top>
      <bottom style="thin">
        <color theme="0"/>
      </bottom>
      <diagonal/>
    </border>
    <border>
      <left style="medium">
        <color theme="3"/>
      </left>
      <right/>
      <top style="thin">
        <color theme="0"/>
      </top>
      <bottom style="medium">
        <color theme="3"/>
      </bottom>
      <diagonal/>
    </border>
    <border>
      <left/>
      <right style="medium">
        <color theme="3"/>
      </right>
      <top/>
      <bottom style="thin">
        <color theme="0"/>
      </bottom>
      <diagonal/>
    </border>
    <border>
      <left style="medium">
        <color theme="3"/>
      </left>
      <right/>
      <top/>
      <bottom style="thin">
        <color theme="0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 style="medium">
        <color theme="3"/>
      </right>
      <top style="thin">
        <color theme="0"/>
      </top>
      <bottom/>
      <diagonal/>
    </border>
    <border>
      <left style="medium">
        <color theme="3"/>
      </left>
      <right/>
      <top style="thin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 style="thin">
        <color theme="0"/>
      </right>
      <top/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ck">
        <color theme="3"/>
      </top>
      <bottom style="thin">
        <color theme="0"/>
      </bottom>
      <diagonal/>
    </border>
    <border>
      <left style="thin">
        <color theme="0"/>
      </left>
      <right style="thick">
        <color theme="3"/>
      </right>
      <top style="thick">
        <color theme="3"/>
      </top>
      <bottom style="thin">
        <color theme="0"/>
      </bottom>
      <diagonal/>
    </border>
    <border>
      <left style="thick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3"/>
      </right>
      <top style="thin">
        <color theme="0"/>
      </top>
      <bottom style="thin">
        <color theme="0"/>
      </bottom>
      <diagonal/>
    </border>
    <border>
      <left style="thick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3"/>
      </left>
      <right style="thin">
        <color theme="0"/>
      </right>
      <top style="thin">
        <color theme="0"/>
      </top>
      <bottom/>
      <diagonal/>
    </border>
    <border>
      <left style="thick">
        <color theme="3"/>
      </left>
      <right style="thin">
        <color theme="0"/>
      </right>
      <top style="thin">
        <color theme="0"/>
      </top>
      <bottom style="thick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3"/>
      </bottom>
      <diagonal/>
    </border>
    <border>
      <left style="thin">
        <color theme="0"/>
      </left>
      <right/>
      <top style="thin">
        <color theme="0"/>
      </top>
      <bottom style="thick">
        <color theme="3"/>
      </bottom>
      <diagonal/>
    </border>
    <border>
      <left style="thin">
        <color theme="0"/>
      </left>
      <right style="thick">
        <color theme="3"/>
      </right>
      <top style="thin">
        <color theme="0"/>
      </top>
      <bottom style="thick">
        <color theme="3"/>
      </bottom>
      <diagonal/>
    </border>
    <border>
      <left style="thin">
        <color theme="0"/>
      </left>
      <right style="thick">
        <color theme="3"/>
      </right>
      <top/>
      <bottom style="thin">
        <color theme="0"/>
      </bottom>
      <diagonal/>
    </border>
    <border>
      <left style="thick">
        <color theme="3"/>
      </left>
      <right style="thin">
        <color theme="0"/>
      </right>
      <top style="thick">
        <color theme="3"/>
      </top>
      <bottom style="thin">
        <color theme="0"/>
      </bottom>
      <diagonal/>
    </border>
    <border>
      <left style="thin">
        <color theme="0"/>
      </left>
      <right style="thick">
        <color theme="3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medium">
        <color theme="3"/>
      </top>
      <bottom style="thin">
        <color rgb="FFFFFFFF"/>
      </bottom>
      <diagonal/>
    </border>
    <border>
      <left style="thin">
        <color rgb="FFFFFFFF"/>
      </left>
      <right style="medium">
        <color theme="3"/>
      </right>
      <top style="medium">
        <color theme="3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theme="3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theme="3"/>
      </bottom>
      <diagonal/>
    </border>
    <border>
      <left style="thin">
        <color rgb="FFFFFFFF"/>
      </left>
      <right style="medium">
        <color theme="3"/>
      </right>
      <top style="thin">
        <color rgb="FFFFFFFF"/>
      </top>
      <bottom style="medium">
        <color theme="3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medium">
        <color theme="3"/>
      </bottom>
      <diagonal/>
    </border>
    <border>
      <left/>
      <right style="thin">
        <color rgb="FFFFFFFF"/>
      </right>
      <top style="medium">
        <color theme="3"/>
      </top>
      <bottom style="thin">
        <color rgb="FFFFFFFF"/>
      </bottom>
      <diagonal/>
    </border>
    <border>
      <left style="thin">
        <color rgb="FFFFFFFF"/>
      </left>
      <right style="medium">
        <color rgb="FF44546A"/>
      </right>
      <top style="thin">
        <color rgb="FFFFFFFF"/>
      </top>
      <bottom style="thin">
        <color rgb="FFFFFFFF"/>
      </bottom>
      <diagonal/>
    </border>
    <border>
      <left/>
      <right style="medium">
        <color rgb="FF44546A"/>
      </right>
      <top style="thin">
        <color theme="0"/>
      </top>
      <bottom/>
      <diagonal/>
    </border>
    <border>
      <left style="thick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1" xfId="0" applyBorder="1"/>
    <xf numFmtId="0" fontId="0" fillId="0" borderId="16" xfId="0" applyBorder="1"/>
    <xf numFmtId="0" fontId="0" fillId="0" borderId="6" xfId="0" applyBorder="1"/>
    <xf numFmtId="0" fontId="0" fillId="0" borderId="85" xfId="0" applyBorder="1"/>
    <xf numFmtId="0" fontId="0" fillId="0" borderId="74" xfId="0" applyBorder="1"/>
    <xf numFmtId="0" fontId="0" fillId="0" borderId="75" xfId="0" applyBorder="1"/>
    <xf numFmtId="0" fontId="0" fillId="0" borderId="8" xfId="0" applyBorder="1"/>
    <xf numFmtId="0" fontId="0" fillId="0" borderId="18" xfId="0" applyBorder="1"/>
    <xf numFmtId="0" fontId="0" fillId="0" borderId="73" xfId="0" applyBorder="1"/>
    <xf numFmtId="0" fontId="0" fillId="0" borderId="12" xfId="0" applyBorder="1"/>
    <xf numFmtId="0" fontId="0" fillId="0" borderId="13" xfId="0" applyBorder="1"/>
    <xf numFmtId="0" fontId="0" fillId="0" borderId="78" xfId="0" applyBorder="1"/>
    <xf numFmtId="0" fontId="0" fillId="0" borderId="77" xfId="0" applyBorder="1"/>
    <xf numFmtId="0" fontId="0" fillId="0" borderId="14" xfId="0" applyBorder="1"/>
    <xf numFmtId="0" fontId="0" fillId="0" borderId="11" xfId="0" applyBorder="1"/>
    <xf numFmtId="0" fontId="0" fillId="0" borderId="9" xfId="0" applyBorder="1"/>
    <xf numFmtId="0" fontId="5" fillId="0" borderId="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84" xfId="0" applyBorder="1"/>
    <xf numFmtId="0" fontId="0" fillId="0" borderId="7" xfId="0" applyBorder="1"/>
    <xf numFmtId="0" fontId="0" fillId="0" borderId="76" xfId="0" applyBorder="1"/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31" xfId="0" applyBorder="1"/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1" xfId="0" applyBorder="1"/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1" xfId="0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0" fillId="0" borderId="47" xfId="0" applyBorder="1"/>
    <xf numFmtId="0" fontId="0" fillId="0" borderId="47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0" fillId="0" borderId="3" xfId="0" applyBorder="1"/>
    <xf numFmtId="0" fontId="4" fillId="0" borderId="34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0" fillId="0" borderId="17" xfId="0" applyBorder="1"/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25" xfId="0" applyFill="1" applyBorder="1"/>
    <xf numFmtId="0" fontId="0" fillId="2" borderId="0" xfId="0" applyFill="1"/>
    <xf numFmtId="0" fontId="0" fillId="2" borderId="26" xfId="0" applyFill="1" applyBorder="1"/>
    <xf numFmtId="0" fontId="0" fillId="0" borderId="32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2" borderId="2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0" fillId="0" borderId="69" xfId="0" applyBorder="1"/>
    <xf numFmtId="0" fontId="0" fillId="0" borderId="53" xfId="0" applyBorder="1" applyAlignment="1">
      <alignment vertical="center"/>
    </xf>
    <xf numFmtId="0" fontId="8" fillId="0" borderId="53" xfId="0" applyFont="1" applyBorder="1" applyAlignment="1">
      <alignment vertical="center"/>
    </xf>
    <xf numFmtId="0" fontId="4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0" fillId="2" borderId="29" xfId="0" applyFill="1" applyBorder="1"/>
    <xf numFmtId="0" fontId="0" fillId="2" borderId="30" xfId="0" applyFill="1" applyBorder="1"/>
    <xf numFmtId="0" fontId="0" fillId="0" borderId="4" xfId="0" applyBorder="1"/>
    <xf numFmtId="0" fontId="0" fillId="0" borderId="2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10" xfId="0" applyBorder="1"/>
    <xf numFmtId="0" fontId="0" fillId="0" borderId="46" xfId="0" applyBorder="1"/>
    <xf numFmtId="0" fontId="0" fillId="0" borderId="50" xfId="0" applyBorder="1"/>
    <xf numFmtId="0" fontId="0" fillId="0" borderId="32" xfId="0" applyBorder="1"/>
    <xf numFmtId="0" fontId="0" fillId="0" borderId="51" xfId="0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" xfId="0" applyBorder="1"/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7" xfId="0" applyBorder="1"/>
    <xf numFmtId="0" fontId="0" fillId="0" borderId="14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6" xfId="0" applyBorder="1" applyAlignment="1">
      <alignment vertical="center" wrapText="1"/>
    </xf>
    <xf numFmtId="0" fontId="0" fillId="0" borderId="6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26" xfId="0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4" xfId="0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65" fontId="7" fillId="0" borderId="16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4" xfId="0" applyBorder="1"/>
    <xf numFmtId="0" fontId="0" fillId="0" borderId="57" xfId="0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86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horizontal="center" vertical="center"/>
    </xf>
    <xf numFmtId="0" fontId="1" fillId="2" borderId="91" xfId="0" applyFont="1" applyFill="1" applyBorder="1" applyAlignment="1">
      <alignment horizontal="center" vertical="center"/>
    </xf>
    <xf numFmtId="0" fontId="15" fillId="2" borderId="87" xfId="0" applyFont="1" applyFill="1" applyBorder="1" applyAlignment="1">
      <alignment horizontal="center" vertical="center"/>
    </xf>
    <xf numFmtId="0" fontId="15" fillId="2" borderId="88" xfId="0" applyFont="1" applyFill="1" applyBorder="1" applyAlignment="1">
      <alignment horizontal="center" vertical="center"/>
    </xf>
    <xf numFmtId="0" fontId="15" fillId="2" borderId="89" xfId="0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/>
    </xf>
    <xf numFmtId="0" fontId="15" fillId="2" borderId="91" xfId="0" applyFont="1" applyFill="1" applyBorder="1" applyAlignment="1">
      <alignment horizontal="center" vertical="center"/>
    </xf>
    <xf numFmtId="0" fontId="15" fillId="2" borderId="9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2" borderId="25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1" xfId="0" applyBorder="1" applyAlignment="1">
      <alignment horizontal="left" vertical="center" wrapText="1"/>
    </xf>
    <xf numFmtId="0" fontId="0" fillId="0" borderId="71" xfId="0" applyBorder="1" applyAlignment="1">
      <alignment horizontal="left" wrapText="1"/>
    </xf>
    <xf numFmtId="0" fontId="4" fillId="0" borderId="7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1" fillId="0" borderId="35" xfId="0" applyNumberFormat="1" applyFont="1" applyBorder="1" applyAlignment="1">
      <alignment horizontal="center" vertical="center"/>
    </xf>
    <xf numFmtId="10" fontId="1" fillId="0" borderId="3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14" fontId="0" fillId="0" borderId="43" xfId="0" applyNumberForma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0" fillId="0" borderId="6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1" fillId="0" borderId="99" xfId="0" applyFont="1" applyBorder="1" applyAlignment="1">
      <alignment horizontal="center" vertical="center"/>
    </xf>
    <xf numFmtId="0" fontId="0" fillId="0" borderId="99" xfId="0" applyBorder="1" applyAlignment="1" applyProtection="1">
      <alignment horizontal="center" vertical="center"/>
      <protection locked="0"/>
    </xf>
    <xf numFmtId="164" fontId="0" fillId="4" borderId="99" xfId="0" applyNumberFormat="1" applyFill="1" applyBorder="1" applyAlignment="1">
      <alignment horizontal="center" vertical="center"/>
    </xf>
    <xf numFmtId="165" fontId="0" fillId="4" borderId="99" xfId="0" applyNumberFormat="1" applyFill="1" applyBorder="1" applyAlignment="1">
      <alignment horizontal="center" vertical="center"/>
    </xf>
    <xf numFmtId="166" fontId="0" fillId="0" borderId="99" xfId="0" applyNumberForma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49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1E6EB"/>
      <color rgb="FFC7D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8</xdr:row>
      <xdr:rowOff>76199</xdr:rowOff>
    </xdr:from>
    <xdr:to>
      <xdr:col>8</xdr:col>
      <xdr:colOff>255238</xdr:colOff>
      <xdr:row>11</xdr:row>
      <xdr:rowOff>97537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6" y="1028699"/>
          <a:ext cx="3408012" cy="6214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85725</xdr:rowOff>
    </xdr:from>
    <xdr:to>
      <xdr:col>16</xdr:col>
      <xdr:colOff>0</xdr:colOff>
      <xdr:row>24</xdr:row>
      <xdr:rowOff>76199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2BE4F6-3FCE-4CCD-AFF0-272251D56F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15" b="11075"/>
        <a:stretch/>
      </xdr:blipFill>
      <xdr:spPr bwMode="auto">
        <a:xfrm>
          <a:off x="1219200" y="371475"/>
          <a:ext cx="10058400" cy="431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23E85-3D5E-4C3F-A245-4D75B1B7AFE5}">
  <sheetPr codeName="Sheet2"/>
  <dimension ref="A1:AY410"/>
  <sheetViews>
    <sheetView tabSelected="1" zoomScale="80" zoomScaleNormal="80" workbookViewId="0">
      <selection activeCell="U53" sqref="U53"/>
    </sheetView>
  </sheetViews>
  <sheetFormatPr defaultRowHeight="15" x14ac:dyDescent="0.25"/>
  <cols>
    <col min="1" max="2" width="9.140625" style="16"/>
    <col min="3" max="6" width="10.7109375" style="16" customWidth="1"/>
    <col min="7" max="7" width="11.5703125" style="16" customWidth="1"/>
    <col min="8" max="16" width="10.7109375" style="16" customWidth="1"/>
    <col min="17" max="16384" width="9.140625" style="16"/>
  </cols>
  <sheetData>
    <row r="1" spans="1:51" s="1" customFormat="1" ht="6.75" customHeight="1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51" s="10" customFormat="1" ht="15.75" thickTop="1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</row>
    <row r="3" spans="1:51" x14ac:dyDescent="0.25">
      <c r="A3" s="11"/>
      <c r="B3" s="12"/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5"/>
    </row>
    <row r="4" spans="1:51" ht="15" customHeight="1" x14ac:dyDescent="0.25">
      <c r="A4" s="3"/>
      <c r="B4" s="140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20"/>
      <c r="R4" s="21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1" ht="15" customHeight="1" x14ac:dyDescent="0.25">
      <c r="A5" s="11"/>
      <c r="B5" s="12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3"/>
      <c r="R5" s="2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1" ht="15" customHeight="1" x14ac:dyDescent="0.25">
      <c r="A6" s="11"/>
      <c r="B6" s="1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13"/>
      <c r="R6" s="2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1" ht="15" customHeight="1" x14ac:dyDescent="0.25">
      <c r="A7" s="11"/>
      <c r="B7" s="12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5"/>
      <c r="Q7" s="13"/>
      <c r="R7" s="2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1" ht="15" customHeight="1" thickBot="1" x14ac:dyDescent="0.3">
      <c r="A8" s="11"/>
      <c r="B8" s="12"/>
      <c r="C8" s="27"/>
      <c r="D8" s="28"/>
      <c r="E8" s="28"/>
      <c r="F8" s="28"/>
      <c r="G8" s="28"/>
      <c r="H8" s="28"/>
      <c r="I8" s="3"/>
      <c r="J8" s="172"/>
      <c r="K8" s="172"/>
      <c r="L8" s="172"/>
      <c r="M8" s="172"/>
      <c r="N8" s="172"/>
      <c r="O8" s="172"/>
      <c r="P8" s="21"/>
      <c r="Q8" s="13"/>
      <c r="R8" s="2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1" ht="15.75" customHeight="1" thickBot="1" x14ac:dyDescent="0.3">
      <c r="A9" s="11"/>
      <c r="B9" s="12"/>
      <c r="C9" s="29"/>
      <c r="D9" s="30"/>
      <c r="E9" s="30"/>
      <c r="F9" s="30"/>
      <c r="G9" s="30"/>
      <c r="H9" s="30"/>
      <c r="I9" s="11"/>
      <c r="J9" s="173"/>
      <c r="K9" s="173"/>
      <c r="L9" s="173"/>
      <c r="M9" s="173"/>
      <c r="N9" s="173"/>
      <c r="O9" s="173"/>
      <c r="P9" s="26"/>
      <c r="Q9" s="13"/>
      <c r="R9" s="2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1" ht="15.75" customHeight="1" thickBot="1" x14ac:dyDescent="0.3">
      <c r="A10" s="11"/>
      <c r="B10" s="12"/>
      <c r="C10" s="29"/>
      <c r="D10" s="30"/>
      <c r="E10" s="30"/>
      <c r="F10" s="30"/>
      <c r="G10" s="30"/>
      <c r="H10" s="30"/>
      <c r="I10" s="11"/>
      <c r="J10" s="31"/>
      <c r="K10" s="31"/>
      <c r="L10" s="31"/>
      <c r="M10" s="31"/>
      <c r="N10" s="31"/>
      <c r="O10" s="31"/>
      <c r="P10" s="26"/>
      <c r="Q10" s="13"/>
      <c r="R10" s="2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1" ht="15.75" customHeight="1" thickBot="1" x14ac:dyDescent="0.3">
      <c r="A11" s="11"/>
      <c r="B11" s="12"/>
      <c r="C11" s="14"/>
      <c r="D11" s="32"/>
      <c r="E11" s="32"/>
      <c r="F11" s="32"/>
      <c r="G11" s="32"/>
      <c r="H11" s="32"/>
      <c r="I11" s="11"/>
      <c r="J11" s="175"/>
      <c r="K11" s="175"/>
      <c r="L11" s="175"/>
      <c r="M11" s="175"/>
      <c r="N11" s="175"/>
      <c r="O11" s="175"/>
      <c r="P11" s="26"/>
      <c r="Q11" s="13"/>
      <c r="R11" s="2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1" ht="15.75" customHeight="1" thickBot="1" x14ac:dyDescent="0.3">
      <c r="A12" s="11"/>
      <c r="B12" s="12"/>
      <c r="C12" s="26"/>
      <c r="D12" s="32"/>
      <c r="E12" s="32"/>
      <c r="F12" s="32"/>
      <c r="G12" s="32"/>
      <c r="H12" s="32"/>
      <c r="I12" s="11"/>
      <c r="J12" s="175"/>
      <c r="K12" s="175"/>
      <c r="L12" s="175"/>
      <c r="M12" s="175"/>
      <c r="N12" s="175"/>
      <c r="O12" s="175"/>
      <c r="P12" s="26"/>
      <c r="Q12" s="13"/>
      <c r="R12" s="2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1" ht="15.75" customHeight="1" thickBot="1" x14ac:dyDescent="0.3">
      <c r="A13" s="11"/>
      <c r="B13" s="12"/>
      <c r="C13" s="26"/>
      <c r="D13" s="32"/>
      <c r="E13" s="32"/>
      <c r="F13" s="32"/>
      <c r="G13" s="32"/>
      <c r="H13" s="32"/>
      <c r="I13" s="11"/>
      <c r="J13" s="33"/>
      <c r="K13" s="33"/>
      <c r="L13" s="33"/>
      <c r="M13" s="33"/>
      <c r="N13" s="33"/>
      <c r="O13" s="33"/>
      <c r="P13" s="26"/>
      <c r="Q13" s="13"/>
      <c r="R13" s="2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1" ht="15.75" customHeight="1" thickBot="1" x14ac:dyDescent="0.3">
      <c r="A14" s="11"/>
      <c r="B14" s="12"/>
      <c r="C14" s="26"/>
      <c r="D14" s="32"/>
      <c r="E14" s="32"/>
      <c r="F14" s="32"/>
      <c r="G14" s="32"/>
      <c r="H14" s="32"/>
      <c r="I14" s="34"/>
      <c r="J14" s="176"/>
      <c r="K14" s="176"/>
      <c r="L14" s="176"/>
      <c r="M14" s="176"/>
      <c r="N14" s="176"/>
      <c r="O14" s="176"/>
      <c r="P14" s="26"/>
      <c r="Q14" s="13"/>
      <c r="R14" s="2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1" ht="15.75" customHeight="1" thickBot="1" x14ac:dyDescent="0.3">
      <c r="A15" s="11"/>
      <c r="B15" s="12"/>
      <c r="C15" s="26"/>
      <c r="D15" s="32"/>
      <c r="E15" s="32"/>
      <c r="F15" s="32"/>
      <c r="G15" s="32"/>
      <c r="H15" s="32"/>
      <c r="I15" s="35"/>
      <c r="J15" s="176"/>
      <c r="K15" s="176"/>
      <c r="L15" s="176"/>
      <c r="M15" s="176"/>
      <c r="N15" s="176"/>
      <c r="O15" s="176"/>
      <c r="P15" s="26"/>
      <c r="Q15" s="13"/>
      <c r="R15" s="2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1" ht="15.75" customHeight="1" thickBot="1" x14ac:dyDescent="0.3">
      <c r="A16" s="11"/>
      <c r="B16" s="12"/>
      <c r="C16" s="26"/>
      <c r="D16" s="32"/>
      <c r="E16" s="32"/>
      <c r="F16" s="32"/>
      <c r="G16" s="32"/>
      <c r="H16" s="32"/>
      <c r="I16" s="35"/>
      <c r="J16" s="36"/>
      <c r="K16" s="36"/>
      <c r="L16" s="36"/>
      <c r="M16" s="36"/>
      <c r="N16" s="36"/>
      <c r="O16" s="36"/>
      <c r="P16" s="26"/>
      <c r="Q16" s="13"/>
      <c r="R16" s="2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customHeight="1" thickBot="1" x14ac:dyDescent="0.3">
      <c r="A17" s="11"/>
      <c r="B17" s="12"/>
      <c r="C17" s="26"/>
      <c r="D17" s="32"/>
      <c r="E17" s="32"/>
      <c r="F17" s="32"/>
      <c r="G17" s="32"/>
      <c r="H17" s="32"/>
      <c r="I17" s="35"/>
      <c r="J17" s="175"/>
      <c r="K17" s="175"/>
      <c r="L17" s="175"/>
      <c r="M17" s="175"/>
      <c r="N17" s="175"/>
      <c r="O17" s="175"/>
      <c r="P17" s="26"/>
      <c r="Q17" s="13"/>
      <c r="R17" s="2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customHeight="1" thickBot="1" x14ac:dyDescent="0.3">
      <c r="A18" s="11"/>
      <c r="B18" s="12"/>
      <c r="C18" s="26"/>
      <c r="D18" s="32"/>
      <c r="E18" s="32"/>
      <c r="F18" s="32"/>
      <c r="G18" s="32"/>
      <c r="H18" s="32"/>
      <c r="I18" s="35"/>
      <c r="J18" s="175"/>
      <c r="K18" s="175"/>
      <c r="L18" s="175"/>
      <c r="M18" s="175"/>
      <c r="N18" s="175"/>
      <c r="O18" s="175"/>
      <c r="P18" s="26"/>
      <c r="Q18" s="13"/>
      <c r="R18" s="2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customHeight="1" thickBot="1" x14ac:dyDescent="0.3">
      <c r="A19" s="11"/>
      <c r="B19" s="12"/>
      <c r="C19" s="26"/>
      <c r="D19" s="32"/>
      <c r="E19" s="32"/>
      <c r="F19" s="32"/>
      <c r="G19" s="32"/>
      <c r="H19" s="32"/>
      <c r="I19" s="35"/>
      <c r="J19" s="37"/>
      <c r="K19" s="37"/>
      <c r="L19" s="37"/>
      <c r="M19" s="37"/>
      <c r="N19" s="37"/>
      <c r="O19" s="37"/>
      <c r="P19" s="26"/>
      <c r="Q19" s="13"/>
      <c r="R19" s="2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customHeight="1" thickBot="1" x14ac:dyDescent="0.3">
      <c r="A20" s="11"/>
      <c r="B20" s="12"/>
      <c r="C20" s="26"/>
      <c r="D20" s="1"/>
      <c r="E20" s="1"/>
      <c r="F20" s="174"/>
      <c r="G20" s="174"/>
      <c r="H20" s="174"/>
      <c r="I20" s="38"/>
      <c r="J20" s="177"/>
      <c r="K20" s="177"/>
      <c r="L20" s="177"/>
      <c r="M20" s="177"/>
      <c r="N20" s="177"/>
      <c r="O20" s="177"/>
      <c r="P20" s="26"/>
      <c r="Q20" s="13"/>
      <c r="R20" s="2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thickBot="1" x14ac:dyDescent="0.3">
      <c r="A21" s="11"/>
      <c r="B21" s="12"/>
      <c r="C21" s="21"/>
      <c r="D21" s="1"/>
      <c r="E21" s="1"/>
      <c r="F21" s="1"/>
      <c r="G21" s="1"/>
      <c r="H21" s="1"/>
      <c r="I21" s="39"/>
      <c r="J21" s="177"/>
      <c r="K21" s="177"/>
      <c r="L21" s="177"/>
      <c r="M21" s="177"/>
      <c r="N21" s="177"/>
      <c r="O21" s="177"/>
      <c r="P21" s="26"/>
      <c r="Q21" s="13"/>
      <c r="R21" s="2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thickBot="1" x14ac:dyDescent="0.3">
      <c r="A22" s="11"/>
      <c r="B22" s="12"/>
      <c r="C22" s="26"/>
      <c r="D22" s="1"/>
      <c r="E22" s="1"/>
      <c r="F22" s="174"/>
      <c r="G22" s="174"/>
      <c r="H22" s="174"/>
      <c r="I22" s="39"/>
      <c r="J22" s="177"/>
      <c r="K22" s="177"/>
      <c r="L22" s="177"/>
      <c r="M22" s="177"/>
      <c r="N22" s="177"/>
      <c r="O22" s="177"/>
      <c r="P22" s="26"/>
      <c r="Q22" s="13"/>
      <c r="R22" s="2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 customHeight="1" thickBot="1" x14ac:dyDescent="0.3">
      <c r="A23" s="11"/>
      <c r="B23" s="12"/>
      <c r="C23" s="26"/>
      <c r="D23" s="40"/>
      <c r="E23" s="40"/>
      <c r="F23" s="40"/>
      <c r="G23" s="40"/>
      <c r="H23" s="40"/>
      <c r="I23" s="41"/>
      <c r="J23" s="37"/>
      <c r="K23" s="37"/>
      <c r="L23" s="37"/>
      <c r="M23" s="33"/>
      <c r="N23" s="33"/>
      <c r="O23" s="33"/>
      <c r="P23" s="26"/>
      <c r="Q23" s="13"/>
      <c r="R23" s="2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 customHeight="1" x14ac:dyDescent="0.25">
      <c r="A24" s="11"/>
      <c r="B24" s="12"/>
      <c r="C24" s="42"/>
      <c r="D24" s="43"/>
      <c r="E24" s="43"/>
      <c r="F24" s="43"/>
      <c r="G24" s="43"/>
      <c r="H24" s="43"/>
      <c r="I24" s="44"/>
      <c r="J24" s="43"/>
      <c r="K24" s="43"/>
      <c r="L24" s="43"/>
      <c r="M24"/>
      <c r="N24" s="45"/>
      <c r="O24" s="45"/>
      <c r="P24" s="11"/>
      <c r="Q24" s="13"/>
      <c r="R24" s="2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thickBot="1" x14ac:dyDescent="0.3">
      <c r="A25" s="11"/>
      <c r="B25" s="12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"/>
      <c r="Q25" s="13"/>
      <c r="R25" s="2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x14ac:dyDescent="0.25">
      <c r="A26" s="11"/>
      <c r="B26" s="12"/>
      <c r="C26" s="139"/>
      <c r="D26" s="141" t="s">
        <v>0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  <c r="P26" s="26"/>
      <c r="Q26" s="13"/>
      <c r="R26" s="2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x14ac:dyDescent="0.25">
      <c r="A27" s="11"/>
      <c r="B27" s="22"/>
      <c r="C27" s="138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4"/>
      <c r="P27" s="26"/>
      <c r="Q27" s="13"/>
      <c r="R27" s="2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11"/>
      <c r="B28" s="22"/>
      <c r="C28" s="138"/>
      <c r="D28" s="145" t="s">
        <v>1</v>
      </c>
      <c r="E28" s="146"/>
      <c r="F28" s="146"/>
      <c r="G28" s="146"/>
      <c r="H28" s="151" t="s">
        <v>2</v>
      </c>
      <c r="I28" s="151"/>
      <c r="J28" s="151"/>
      <c r="K28" s="151"/>
      <c r="L28" s="151"/>
      <c r="M28" s="151"/>
      <c r="N28" s="151"/>
      <c r="O28" s="152"/>
      <c r="P28" s="26"/>
      <c r="Q28" s="13"/>
      <c r="R28" s="2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x14ac:dyDescent="0.25">
      <c r="A29" s="11"/>
      <c r="B29" s="22"/>
      <c r="C29" s="138"/>
      <c r="D29" s="147"/>
      <c r="E29" s="148"/>
      <c r="F29" s="148"/>
      <c r="G29" s="148"/>
      <c r="H29" s="153"/>
      <c r="I29" s="153"/>
      <c r="J29" s="153"/>
      <c r="K29" s="153"/>
      <c r="L29" s="153"/>
      <c r="M29" s="153"/>
      <c r="N29" s="153"/>
      <c r="O29" s="154"/>
      <c r="P29" s="26"/>
      <c r="Q29" s="13"/>
      <c r="R29" s="2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25">
      <c r="A30" s="11"/>
      <c r="B30" s="22"/>
      <c r="C30" s="138"/>
      <c r="D30" s="147" t="s">
        <v>3</v>
      </c>
      <c r="E30" s="148"/>
      <c r="F30" s="148"/>
      <c r="G30" s="148"/>
      <c r="H30" s="153" t="s">
        <v>4</v>
      </c>
      <c r="I30" s="153"/>
      <c r="J30" s="153"/>
      <c r="K30" s="153"/>
      <c r="L30" s="153"/>
      <c r="M30" s="153"/>
      <c r="N30" s="153"/>
      <c r="O30" s="154"/>
      <c r="P30" s="26"/>
      <c r="Q30" s="13"/>
      <c r="R30" s="2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25">
      <c r="A31" s="11"/>
      <c r="B31" s="22"/>
      <c r="C31" s="138"/>
      <c r="D31" s="147"/>
      <c r="E31" s="148"/>
      <c r="F31" s="148"/>
      <c r="G31" s="148"/>
      <c r="H31" s="153"/>
      <c r="I31" s="153"/>
      <c r="J31" s="153"/>
      <c r="K31" s="153"/>
      <c r="L31" s="153"/>
      <c r="M31" s="153"/>
      <c r="N31" s="153"/>
      <c r="O31" s="154"/>
      <c r="P31" s="26"/>
      <c r="Q31" s="13"/>
      <c r="R31" s="2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x14ac:dyDescent="0.25">
      <c r="A32" s="11"/>
      <c r="B32" s="22"/>
      <c r="C32" s="138"/>
      <c r="D32" s="147" t="s">
        <v>5</v>
      </c>
      <c r="E32" s="148"/>
      <c r="F32" s="148"/>
      <c r="G32" s="148"/>
      <c r="H32" s="153" t="s">
        <v>6</v>
      </c>
      <c r="I32" s="153"/>
      <c r="J32" s="153"/>
      <c r="K32" s="153"/>
      <c r="L32" s="153"/>
      <c r="M32" s="153"/>
      <c r="N32" s="153"/>
      <c r="O32" s="154"/>
      <c r="P32" s="26"/>
      <c r="Q32" s="13"/>
      <c r="R32" s="2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25">
      <c r="A33" s="11"/>
      <c r="B33" s="22"/>
      <c r="C33" s="138"/>
      <c r="D33" s="149"/>
      <c r="E33" s="150"/>
      <c r="F33" s="150"/>
      <c r="G33" s="150"/>
      <c r="H33" s="155"/>
      <c r="I33" s="155"/>
      <c r="J33" s="155"/>
      <c r="K33" s="155"/>
      <c r="L33" s="155"/>
      <c r="M33" s="155"/>
      <c r="N33" s="155"/>
      <c r="O33" s="156"/>
      <c r="P33" s="26"/>
      <c r="Q33" s="13"/>
      <c r="R33" s="2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x14ac:dyDescent="0.25">
      <c r="A34" s="11"/>
      <c r="B34" s="12"/>
      <c r="C34" s="7"/>
      <c r="D34" s="45"/>
      <c r="E34" s="45"/>
      <c r="F34" s="45"/>
      <c r="G34" s="45"/>
      <c r="H34" s="8"/>
      <c r="I34" s="8"/>
      <c r="J34" s="45"/>
      <c r="K34" s="45"/>
      <c r="L34" s="45"/>
      <c r="M34" s="45"/>
      <c r="N34" s="45"/>
      <c r="O34" s="45"/>
      <c r="P34" s="11"/>
      <c r="Q34" s="13"/>
      <c r="R34" s="2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customHeight="1" thickBot="1" x14ac:dyDescent="0.3">
      <c r="A35" s="11"/>
      <c r="B35" s="12"/>
      <c r="C35" s="26"/>
      <c r="D35" s="192" t="s">
        <v>7</v>
      </c>
      <c r="E35" s="193"/>
      <c r="F35" s="194"/>
      <c r="G35" s="186">
        <f>Enrolments!V10</f>
        <v>0</v>
      </c>
      <c r="H35" s="14"/>
      <c r="I35" s="11"/>
      <c r="J35" s="157" t="s">
        <v>8</v>
      </c>
      <c r="K35" s="158"/>
      <c r="L35" s="158"/>
      <c r="M35" s="158"/>
      <c r="N35" s="158"/>
      <c r="O35" s="159"/>
      <c r="P35" s="26"/>
      <c r="Q35" s="13"/>
      <c r="R35" s="2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customHeight="1" thickBot="1" x14ac:dyDescent="0.3">
      <c r="A36" s="11"/>
      <c r="B36" s="12"/>
      <c r="C36" s="26"/>
      <c r="D36" s="192"/>
      <c r="E36" s="193"/>
      <c r="F36" s="194"/>
      <c r="G36" s="186"/>
      <c r="H36" s="14"/>
      <c r="I36" s="11"/>
      <c r="J36" s="160"/>
      <c r="K36" s="161"/>
      <c r="L36" s="161"/>
      <c r="M36" s="161"/>
      <c r="N36" s="161"/>
      <c r="O36" s="162"/>
      <c r="P36" s="26"/>
      <c r="Q36" s="13"/>
      <c r="R36" s="2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customHeight="1" thickBot="1" x14ac:dyDescent="0.3">
      <c r="A37" s="11"/>
      <c r="B37" s="12"/>
      <c r="C37" s="26"/>
      <c r="D37" s="192" t="s">
        <v>9</v>
      </c>
      <c r="E37" s="193"/>
      <c r="F37" s="194"/>
      <c r="G37" s="186">
        <f>'Rank Advancements'!V16</f>
        <v>0</v>
      </c>
      <c r="H37" s="14"/>
      <c r="I37" s="11"/>
      <c r="J37" s="46"/>
      <c r="K37" s="47"/>
      <c r="L37" s="47"/>
      <c r="M37" s="47"/>
      <c r="N37" s="47"/>
      <c r="O37" s="48"/>
      <c r="P37" s="26"/>
      <c r="Q37" s="13"/>
      <c r="R37" s="2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customHeight="1" thickBot="1" x14ac:dyDescent="0.3">
      <c r="A38" s="11"/>
      <c r="B38" s="12"/>
      <c r="C38" s="26"/>
      <c r="D38" s="192"/>
      <c r="E38" s="193"/>
      <c r="F38" s="194"/>
      <c r="G38" s="186"/>
      <c r="H38" s="14"/>
      <c r="I38" s="11"/>
      <c r="J38" s="163" t="s">
        <v>10</v>
      </c>
      <c r="K38" s="164"/>
      <c r="L38" s="164"/>
      <c r="M38" s="164"/>
      <c r="N38" s="164"/>
      <c r="O38" s="165"/>
      <c r="P38" s="26"/>
      <c r="Q38" s="13"/>
      <c r="R38" s="2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customHeight="1" thickBot="1" x14ac:dyDescent="0.3">
      <c r="A39" s="11"/>
      <c r="B39" s="12"/>
      <c r="C39" s="26"/>
      <c r="D39" s="192" t="s">
        <v>11</v>
      </c>
      <c r="E39" s="193"/>
      <c r="F39" s="194"/>
      <c r="G39" s="186">
        <f>IsaBody!P8</f>
        <v>0</v>
      </c>
      <c r="H39" s="14"/>
      <c r="I39" s="11"/>
      <c r="J39" s="163"/>
      <c r="K39" s="164"/>
      <c r="L39" s="164"/>
      <c r="M39" s="164"/>
      <c r="N39" s="164"/>
      <c r="O39" s="165"/>
      <c r="P39" s="26"/>
      <c r="Q39" s="13"/>
      <c r="R39" s="26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customHeight="1" thickBot="1" x14ac:dyDescent="0.3">
      <c r="A40" s="11"/>
      <c r="B40" s="12"/>
      <c r="C40" s="26"/>
      <c r="D40" s="192"/>
      <c r="E40" s="193"/>
      <c r="F40" s="194"/>
      <c r="G40" s="186"/>
      <c r="H40" s="14"/>
      <c r="I40" s="11"/>
      <c r="J40" s="49"/>
      <c r="K40" s="50"/>
      <c r="L40" s="50"/>
      <c r="M40" s="50"/>
      <c r="N40" s="50"/>
      <c r="O40" s="51"/>
      <c r="P40" s="26"/>
      <c r="Q40" s="13"/>
      <c r="R40" s="26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customHeight="1" thickBot="1" x14ac:dyDescent="0.3">
      <c r="A41" s="11"/>
      <c r="B41" s="12"/>
      <c r="C41" s="26"/>
      <c r="D41" s="192" t="s">
        <v>12</v>
      </c>
      <c r="E41" s="193"/>
      <c r="F41" s="194"/>
      <c r="G41" s="186">
        <f>Retention!T8</f>
        <v>0</v>
      </c>
      <c r="H41" s="14"/>
      <c r="I41" s="11"/>
      <c r="J41" s="166" t="s">
        <v>13</v>
      </c>
      <c r="K41" s="167"/>
      <c r="L41" s="167"/>
      <c r="M41" s="167"/>
      <c r="N41" s="167"/>
      <c r="O41" s="168"/>
      <c r="P41" s="26"/>
      <c r="Q41" s="13"/>
      <c r="R41" s="2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customHeight="1" thickBot="1" x14ac:dyDescent="0.3">
      <c r="A42" s="11"/>
      <c r="B42" s="12"/>
      <c r="C42" s="26"/>
      <c r="D42" s="192"/>
      <c r="E42" s="193"/>
      <c r="F42" s="194"/>
      <c r="G42" s="186"/>
      <c r="H42" s="14"/>
      <c r="I42" s="11"/>
      <c r="J42" s="166"/>
      <c r="K42" s="167"/>
      <c r="L42" s="167"/>
      <c r="M42" s="167"/>
      <c r="N42" s="167"/>
      <c r="O42" s="168"/>
      <c r="P42" s="26"/>
      <c r="Q42" s="13"/>
      <c r="R42" s="26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customHeight="1" x14ac:dyDescent="0.25">
      <c r="A43" s="11"/>
      <c r="B43" s="12"/>
      <c r="C43" s="26"/>
      <c r="D43" s="52"/>
      <c r="E43" s="52"/>
      <c r="F43" s="52"/>
      <c r="G43" s="53"/>
      <c r="H43" s="14"/>
      <c r="I43" s="11"/>
      <c r="J43" s="54"/>
      <c r="K43" s="55"/>
      <c r="L43" s="55"/>
      <c r="M43" s="55"/>
      <c r="N43" s="55"/>
      <c r="O43" s="56"/>
      <c r="P43" s="26"/>
      <c r="Q43" s="13"/>
      <c r="R43" s="2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customHeight="1" thickBot="1" x14ac:dyDescent="0.3">
      <c r="A44" s="11"/>
      <c r="B44" s="12"/>
      <c r="C44" s="14"/>
      <c r="D44" s="45"/>
      <c r="E44" s="45"/>
      <c r="F44" s="45"/>
      <c r="G44" s="45"/>
      <c r="H44" s="1"/>
      <c r="I44" s="11"/>
      <c r="J44" s="163" t="s">
        <v>14</v>
      </c>
      <c r="K44" s="164"/>
      <c r="L44" s="164"/>
      <c r="M44" s="164"/>
      <c r="N44" s="164"/>
      <c r="O44" s="165"/>
      <c r="P44" s="26"/>
      <c r="Q44" s="13"/>
      <c r="R44" s="2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customHeight="1" x14ac:dyDescent="0.25">
      <c r="A45" s="11"/>
      <c r="B45" s="12"/>
      <c r="C45" s="26"/>
      <c r="D45" s="187" t="s">
        <v>15</v>
      </c>
      <c r="E45" s="188"/>
      <c r="F45" s="189"/>
      <c r="G45" s="190" t="e">
        <f>G35/G49</f>
        <v>#DIV/0!</v>
      </c>
      <c r="H45" s="14"/>
      <c r="I45" s="11"/>
      <c r="J45" s="163"/>
      <c r="K45" s="164"/>
      <c r="L45" s="164"/>
      <c r="M45" s="164"/>
      <c r="N45" s="164"/>
      <c r="O45" s="165"/>
      <c r="P45" s="26"/>
      <c r="Q45" s="13"/>
      <c r="R45" s="2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customHeight="1" thickBot="1" x14ac:dyDescent="0.3">
      <c r="A46" s="11"/>
      <c r="B46" s="12"/>
      <c r="C46" s="26"/>
      <c r="D46" s="181"/>
      <c r="E46" s="182"/>
      <c r="F46" s="183"/>
      <c r="G46" s="191"/>
      <c r="H46" s="14"/>
      <c r="I46" s="11"/>
      <c r="J46" s="57"/>
      <c r="K46" s="58"/>
      <c r="L46" s="58"/>
      <c r="M46" s="58"/>
      <c r="N46" s="58"/>
      <c r="O46" s="59"/>
      <c r="P46" s="26"/>
      <c r="Q46" s="13"/>
      <c r="R46" s="2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customHeight="1" x14ac:dyDescent="0.25">
      <c r="A47" s="11"/>
      <c r="B47" s="12"/>
      <c r="C47" s="26"/>
      <c r="D47" s="60"/>
      <c r="E47" s="60"/>
      <c r="F47" s="60"/>
      <c r="G47" s="60"/>
      <c r="H47" s="14"/>
      <c r="I47" s="11"/>
      <c r="J47" s="169" t="s">
        <v>16</v>
      </c>
      <c r="K47" s="170"/>
      <c r="L47" s="170"/>
      <c r="M47" s="170"/>
      <c r="N47" s="170"/>
      <c r="O47" s="171"/>
      <c r="P47" s="26"/>
      <c r="Q47" s="13"/>
      <c r="R47" s="26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customHeight="1" thickBot="1" x14ac:dyDescent="0.3">
      <c r="A48" s="11"/>
      <c r="B48" s="12"/>
      <c r="C48" s="26"/>
      <c r="D48" s="61"/>
      <c r="E48" s="61"/>
      <c r="F48" s="61"/>
      <c r="G48" s="62"/>
      <c r="H48" s="14"/>
      <c r="I48" s="11"/>
      <c r="J48" s="169"/>
      <c r="K48" s="170"/>
      <c r="L48" s="170"/>
      <c r="M48" s="170"/>
      <c r="N48" s="170"/>
      <c r="O48" s="171"/>
      <c r="P48" s="26"/>
      <c r="Q48" s="13"/>
      <c r="R48" s="2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customHeight="1" x14ac:dyDescent="0.25">
      <c r="A49" s="11"/>
      <c r="B49" s="12"/>
      <c r="C49" s="26"/>
      <c r="D49" s="178" t="s">
        <v>17</v>
      </c>
      <c r="E49" s="179"/>
      <c r="F49" s="180"/>
      <c r="G49" s="184">
        <f>SUM(G35:G43)</f>
        <v>0</v>
      </c>
      <c r="H49" s="14"/>
      <c r="I49" s="11"/>
      <c r="J49" s="169"/>
      <c r="K49" s="170"/>
      <c r="L49" s="170"/>
      <c r="M49" s="170"/>
      <c r="N49" s="170"/>
      <c r="O49" s="171"/>
      <c r="P49" s="26"/>
      <c r="Q49" s="13"/>
      <c r="R49" s="2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customHeight="1" thickBot="1" x14ac:dyDescent="0.3">
      <c r="A50" s="11"/>
      <c r="B50" s="12"/>
      <c r="C50" s="14"/>
      <c r="D50" s="181"/>
      <c r="E50" s="182"/>
      <c r="F50" s="183"/>
      <c r="G50" s="185"/>
      <c r="H50" s="1"/>
      <c r="I50" s="11"/>
      <c r="J50" s="63"/>
      <c r="K50" s="64"/>
      <c r="L50" s="64"/>
      <c r="M50" s="65"/>
      <c r="N50" s="65"/>
      <c r="O50" s="66"/>
      <c r="P50" s="26"/>
      <c r="Q50" s="13"/>
      <c r="R50" s="2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customHeight="1" x14ac:dyDescent="0.25">
      <c r="A51" s="68"/>
      <c r="B51" s="69"/>
      <c r="C51" s="67"/>
      <c r="D51" s="2"/>
      <c r="E51" s="2"/>
      <c r="F51" s="2"/>
      <c r="G51" s="2"/>
      <c r="H51" s="1"/>
      <c r="I51" s="1"/>
      <c r="J51" s="2"/>
      <c r="K51" s="2"/>
      <c r="L51" s="2"/>
      <c r="M51" s="2"/>
      <c r="N51" s="2"/>
      <c r="O51" s="2"/>
      <c r="P51" s="42"/>
      <c r="Q51" s="137"/>
      <c r="R51" s="4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thickBot="1" x14ac:dyDescent="0.3">
      <c r="A52" s="68"/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4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thickTop="1" x14ac:dyDescent="0.25">
      <c r="A53" s="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x14ac:dyDescent="0.25">
      <c r="R253" s="74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x14ac:dyDescent="0.25">
      <c r="R254" s="74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x14ac:dyDescent="0.25">
      <c r="R255" s="74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x14ac:dyDescent="0.25">
      <c r="R256" s="74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8:50" x14ac:dyDescent="0.25">
      <c r="R257" s="74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8:50" x14ac:dyDescent="0.25">
      <c r="R258" s="74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8:50" x14ac:dyDescent="0.25">
      <c r="R259" s="74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8:50" x14ac:dyDescent="0.25">
      <c r="R260" s="74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8:50" x14ac:dyDescent="0.25">
      <c r="R261" s="74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8:50" x14ac:dyDescent="0.25">
      <c r="R262" s="74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8:50" x14ac:dyDescent="0.25">
      <c r="R263" s="74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8:50" x14ac:dyDescent="0.25">
      <c r="R264" s="74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8:50" x14ac:dyDescent="0.25">
      <c r="R265" s="74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8:50" x14ac:dyDescent="0.25">
      <c r="R266" s="74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8:50" x14ac:dyDescent="0.25">
      <c r="R267" s="74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8:50" x14ac:dyDescent="0.25">
      <c r="R268" s="74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8:50" x14ac:dyDescent="0.25">
      <c r="R269" s="74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8:50" x14ac:dyDescent="0.25">
      <c r="R270" s="74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8:50" x14ac:dyDescent="0.25">
      <c r="R271" s="74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8:50" x14ac:dyDescent="0.25">
      <c r="R272" s="74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8:50" x14ac:dyDescent="0.25">
      <c r="R273" s="74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8:50" x14ac:dyDescent="0.25">
      <c r="R274" s="74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8:50" x14ac:dyDescent="0.25">
      <c r="R275" s="74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8:50" x14ac:dyDescent="0.25">
      <c r="R276" s="74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8:50" x14ac:dyDescent="0.25">
      <c r="R277" s="74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8:50" x14ac:dyDescent="0.25">
      <c r="R278" s="74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8:50" x14ac:dyDescent="0.25">
      <c r="R279" s="74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8:50" x14ac:dyDescent="0.25">
      <c r="R280" s="74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8:50" x14ac:dyDescent="0.25">
      <c r="R281" s="74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8:50" x14ac:dyDescent="0.25">
      <c r="R282" s="74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8:50" x14ac:dyDescent="0.25">
      <c r="R283" s="74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8:50" x14ac:dyDescent="0.25">
      <c r="R284" s="74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8:50" x14ac:dyDescent="0.25">
      <c r="R285" s="74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8:50" x14ac:dyDescent="0.25">
      <c r="R286" s="74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8:50" x14ac:dyDescent="0.25">
      <c r="R287" s="74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8:50" x14ac:dyDescent="0.25">
      <c r="R288" s="74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8:50" x14ac:dyDescent="0.25">
      <c r="R289" s="74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8:50" x14ac:dyDescent="0.25">
      <c r="R290" s="74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8:50" x14ac:dyDescent="0.25">
      <c r="R291" s="74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8:50" x14ac:dyDescent="0.25">
      <c r="R292" s="74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8:50" x14ac:dyDescent="0.25">
      <c r="R293" s="74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8:50" x14ac:dyDescent="0.25">
      <c r="R294" s="74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8:50" x14ac:dyDescent="0.25">
      <c r="R295" s="74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8:50" x14ac:dyDescent="0.25">
      <c r="R296" s="74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8:50" x14ac:dyDescent="0.25">
      <c r="R297" s="74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8:50" x14ac:dyDescent="0.25">
      <c r="R298" s="74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8:50" x14ac:dyDescent="0.25">
      <c r="R299" s="74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8:50" x14ac:dyDescent="0.25">
      <c r="R300" s="74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8:50" x14ac:dyDescent="0.25">
      <c r="R301" s="74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8:50" x14ac:dyDescent="0.25">
      <c r="R302" s="74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8:50" x14ac:dyDescent="0.25">
      <c r="R303" s="74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8:50" x14ac:dyDescent="0.25">
      <c r="R304" s="74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8:50" x14ac:dyDescent="0.25">
      <c r="R305" s="74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8:50" x14ac:dyDescent="0.25">
      <c r="R306" s="74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8:50" x14ac:dyDescent="0.25">
      <c r="R307" s="74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8:50" x14ac:dyDescent="0.25">
      <c r="R308" s="74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8:50" x14ac:dyDescent="0.25">
      <c r="R309" s="74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8:50" x14ac:dyDescent="0.25">
      <c r="R310" s="74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8:50" x14ac:dyDescent="0.25">
      <c r="R311" s="74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8:50" x14ac:dyDescent="0.25">
      <c r="R312" s="74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8:50" x14ac:dyDescent="0.25">
      <c r="R313" s="74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8:50" x14ac:dyDescent="0.25">
      <c r="R314" s="74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8:50" x14ac:dyDescent="0.25">
      <c r="R315" s="74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8:50" x14ac:dyDescent="0.25">
      <c r="R316" s="74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8:50" x14ac:dyDescent="0.25">
      <c r="R317" s="74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8:50" x14ac:dyDescent="0.25">
      <c r="R318" s="74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8:50" x14ac:dyDescent="0.25">
      <c r="R319" s="74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8:50" x14ac:dyDescent="0.25">
      <c r="R320" s="74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8:50" x14ac:dyDescent="0.25">
      <c r="R321" s="74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8:50" x14ac:dyDescent="0.25">
      <c r="R322" s="74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8:50" x14ac:dyDescent="0.25">
      <c r="R323" s="74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8:50" x14ac:dyDescent="0.25">
      <c r="R324" s="74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8:50" x14ac:dyDescent="0.25">
      <c r="R325" s="74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8:50" x14ac:dyDescent="0.25">
      <c r="R326" s="74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8:50" x14ac:dyDescent="0.25">
      <c r="R327" s="74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8:50" x14ac:dyDescent="0.25">
      <c r="R328" s="74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8:50" x14ac:dyDescent="0.25">
      <c r="R329" s="74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8:50" x14ac:dyDescent="0.25">
      <c r="R330" s="74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8:50" x14ac:dyDescent="0.25">
      <c r="R331" s="74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8:50" x14ac:dyDescent="0.25">
      <c r="R332" s="74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8:50" x14ac:dyDescent="0.25">
      <c r="R333" s="74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8:50" x14ac:dyDescent="0.25">
      <c r="R334" s="74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8:50" x14ac:dyDescent="0.25">
      <c r="R335" s="74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8:50" x14ac:dyDescent="0.25">
      <c r="R336" s="74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8:50" x14ac:dyDescent="0.25">
      <c r="R337" s="74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8:50" x14ac:dyDescent="0.25">
      <c r="R338" s="74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8:50" x14ac:dyDescent="0.25">
      <c r="R339" s="74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8:50" x14ac:dyDescent="0.25">
      <c r="R340" s="74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8:50" x14ac:dyDescent="0.25">
      <c r="R341" s="74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8:50" x14ac:dyDescent="0.25">
      <c r="R342" s="74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8:50" x14ac:dyDescent="0.25">
      <c r="R343" s="74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8:50" x14ac:dyDescent="0.25">
      <c r="R344" s="74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8:50" x14ac:dyDescent="0.25">
      <c r="R345" s="74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8:50" x14ac:dyDescent="0.25">
      <c r="R346" s="74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8:50" x14ac:dyDescent="0.25">
      <c r="R347" s="74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8:50" x14ac:dyDescent="0.25">
      <c r="R348" s="74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8:50" x14ac:dyDescent="0.25">
      <c r="R349" s="74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8:50" x14ac:dyDescent="0.25">
      <c r="R350" s="74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8:50" x14ac:dyDescent="0.25">
      <c r="R351" s="74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8:50" x14ac:dyDescent="0.25">
      <c r="R352" s="74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8:50" x14ac:dyDescent="0.25">
      <c r="R353" s="74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8:50" x14ac:dyDescent="0.25">
      <c r="R354" s="74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8:50" x14ac:dyDescent="0.25">
      <c r="R355" s="74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8:50" x14ac:dyDescent="0.25">
      <c r="R356" s="74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8:50" x14ac:dyDescent="0.25">
      <c r="R357" s="74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8:50" x14ac:dyDescent="0.25">
      <c r="R358" s="74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8:50" x14ac:dyDescent="0.25">
      <c r="R359" s="74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8:50" x14ac:dyDescent="0.25">
      <c r="R360" s="74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8:50" x14ac:dyDescent="0.25">
      <c r="R361" s="74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8:50" x14ac:dyDescent="0.25">
      <c r="R362" s="74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8:50" x14ac:dyDescent="0.25">
      <c r="R363" s="74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8:50" x14ac:dyDescent="0.25">
      <c r="R364" s="74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8:50" x14ac:dyDescent="0.25">
      <c r="R365" s="74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8:50" x14ac:dyDescent="0.25">
      <c r="R366" s="74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8:50" x14ac:dyDescent="0.25">
      <c r="R367" s="74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8:50" x14ac:dyDescent="0.25">
      <c r="R368" s="74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8:50" x14ac:dyDescent="0.25">
      <c r="R369" s="74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8:50" x14ac:dyDescent="0.25">
      <c r="R370" s="74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8:50" x14ac:dyDescent="0.25">
      <c r="R371" s="74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8:50" x14ac:dyDescent="0.25">
      <c r="R372" s="74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8:50" x14ac:dyDescent="0.25">
      <c r="R373" s="74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8:50" x14ac:dyDescent="0.25">
      <c r="R374" s="74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8:50" x14ac:dyDescent="0.25">
      <c r="R375" s="74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8:50" x14ac:dyDescent="0.25">
      <c r="R376" s="74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8:50" x14ac:dyDescent="0.25">
      <c r="R377" s="74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8:50" x14ac:dyDescent="0.25">
      <c r="R378" s="74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8:50" x14ac:dyDescent="0.25">
      <c r="R379" s="74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8:50" x14ac:dyDescent="0.25">
      <c r="R380" s="74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8:50" x14ac:dyDescent="0.25">
      <c r="R381" s="74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8:50" x14ac:dyDescent="0.25">
      <c r="R382" s="74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8:50" x14ac:dyDescent="0.25">
      <c r="R383" s="74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8:50" x14ac:dyDescent="0.25">
      <c r="R384" s="74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8:50" x14ac:dyDescent="0.25">
      <c r="R385" s="74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8:50" x14ac:dyDescent="0.25">
      <c r="R386" s="74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8:50" x14ac:dyDescent="0.25">
      <c r="R387" s="74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8:50" x14ac:dyDescent="0.25">
      <c r="R388" s="74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8:50" x14ac:dyDescent="0.25">
      <c r="R389" s="74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8:50" x14ac:dyDescent="0.25">
      <c r="R390" s="74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8:50" x14ac:dyDescent="0.25">
      <c r="R391" s="74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8:50" x14ac:dyDescent="0.25">
      <c r="R392" s="74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8:50" x14ac:dyDescent="0.25">
      <c r="R393" s="74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8:50" x14ac:dyDescent="0.25">
      <c r="R394" s="74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8:50" x14ac:dyDescent="0.25">
      <c r="R395" s="74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8:50" x14ac:dyDescent="0.25">
      <c r="R396" s="74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8:50" x14ac:dyDescent="0.25">
      <c r="R397" s="74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8:50" x14ac:dyDescent="0.25">
      <c r="R398" s="74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8:50" x14ac:dyDescent="0.25">
      <c r="R399" s="74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8:50" x14ac:dyDescent="0.25">
      <c r="R400" s="74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8:50" x14ac:dyDescent="0.25">
      <c r="R401" s="74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8:50" x14ac:dyDescent="0.25">
      <c r="R402" s="74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8:50" x14ac:dyDescent="0.25">
      <c r="R403" s="74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8:50" x14ac:dyDescent="0.25">
      <c r="R404" s="74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8:50" x14ac:dyDescent="0.25">
      <c r="R405" s="74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8:50" x14ac:dyDescent="0.25">
      <c r="R406" s="74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8:50" x14ac:dyDescent="0.25">
      <c r="R407" s="74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8:50" x14ac:dyDescent="0.25">
      <c r="R408" s="74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8:50" x14ac:dyDescent="0.25">
      <c r="R409" s="74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8:50" x14ac:dyDescent="0.25">
      <c r="R410" s="74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</sheetData>
  <sheetProtection selectLockedCells="1"/>
  <mergeCells count="31">
    <mergeCell ref="D49:F50"/>
    <mergeCell ref="G49:G50"/>
    <mergeCell ref="G35:G36"/>
    <mergeCell ref="G37:G38"/>
    <mergeCell ref="G39:G40"/>
    <mergeCell ref="G41:G42"/>
    <mergeCell ref="D45:F46"/>
    <mergeCell ref="G45:G46"/>
    <mergeCell ref="D35:F36"/>
    <mergeCell ref="D37:F38"/>
    <mergeCell ref="D39:F40"/>
    <mergeCell ref="D41:F42"/>
    <mergeCell ref="J8:O9"/>
    <mergeCell ref="F20:H20"/>
    <mergeCell ref="J11:O12"/>
    <mergeCell ref="J14:O15"/>
    <mergeCell ref="J17:O18"/>
    <mergeCell ref="J20:O22"/>
    <mergeCell ref="F22:H22"/>
    <mergeCell ref="J35:O36"/>
    <mergeCell ref="J38:O39"/>
    <mergeCell ref="J41:O42"/>
    <mergeCell ref="J44:O45"/>
    <mergeCell ref="J47:O49"/>
    <mergeCell ref="D26:O27"/>
    <mergeCell ref="D28:G29"/>
    <mergeCell ref="D30:G31"/>
    <mergeCell ref="D32:G33"/>
    <mergeCell ref="H28:O29"/>
    <mergeCell ref="H30:O31"/>
    <mergeCell ref="H32:O33"/>
  </mergeCells>
  <conditionalFormatting sqref="G45:G46">
    <cfRule type="cellIs" dxfId="2" priority="1" operator="lessThan">
      <formula>0.7501</formula>
    </cfRule>
    <cfRule type="cellIs" dxfId="1" priority="2" operator="greaterThan">
      <formula>0.75</formula>
    </cfRule>
  </conditionalFormatting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E27EF-EEF8-4420-AAC0-D20C52F3D128}">
  <sheetPr codeName="Sheet3"/>
  <dimension ref="A1:BS471"/>
  <sheetViews>
    <sheetView zoomScale="80" zoomScaleNormal="80" workbookViewId="0">
      <selection activeCell="AB17" sqref="AB17"/>
    </sheetView>
  </sheetViews>
  <sheetFormatPr defaultRowHeight="15" x14ac:dyDescent="0.25"/>
  <cols>
    <col min="1" max="1" width="15.7109375" style="16" customWidth="1"/>
    <col min="2" max="3" width="9.140625" style="16" customWidth="1"/>
    <col min="4" max="25" width="9.140625" style="16"/>
    <col min="26" max="26" width="15.7109375" style="16" customWidth="1"/>
    <col min="27" max="29" width="9.140625" style="16"/>
    <col min="30" max="34" width="9.140625" style="16" hidden="1" customWidth="1"/>
    <col min="35" max="16384" width="9.140625" style="16"/>
  </cols>
  <sheetData>
    <row r="1" spans="1:71" ht="15" customHeight="1" x14ac:dyDescent="0.25">
      <c r="A1" s="229" t="s">
        <v>18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5"/>
    </row>
    <row r="2" spans="1:71" ht="15" customHeight="1" x14ac:dyDescent="0.25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5"/>
    </row>
    <row r="3" spans="1:71" ht="15" customHeight="1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5"/>
    </row>
    <row r="4" spans="1:71" ht="15" customHeight="1" x14ac:dyDescent="0.25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5"/>
    </row>
    <row r="5" spans="1:71" ht="15" customHeight="1" thickBot="1" x14ac:dyDescent="0.3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5"/>
    </row>
    <row r="6" spans="1:71" ht="15" customHeight="1" thickBot="1" x14ac:dyDescent="0.3">
      <c r="A6" s="11"/>
      <c r="B6" s="235" t="s">
        <v>19</v>
      </c>
      <c r="C6" s="236"/>
      <c r="D6" s="236"/>
      <c r="E6" s="236"/>
      <c r="F6" s="236"/>
      <c r="G6" s="236"/>
      <c r="H6" s="187" t="s">
        <v>20</v>
      </c>
      <c r="I6" s="233"/>
      <c r="J6" s="211" t="s">
        <v>21</v>
      </c>
      <c r="K6" s="212"/>
      <c r="L6" s="212"/>
      <c r="M6" s="212"/>
      <c r="N6" s="212"/>
      <c r="O6" s="212"/>
      <c r="P6" s="212"/>
      <c r="Q6" s="213"/>
      <c r="R6" s="11"/>
      <c r="S6" s="76"/>
      <c r="T6" s="77"/>
      <c r="U6" s="77"/>
      <c r="V6" s="77"/>
      <c r="W6" s="77"/>
      <c r="X6" s="77"/>
      <c r="Y6" s="78"/>
      <c r="Z6" s="2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5"/>
    </row>
    <row r="7" spans="1:71" ht="15.75" customHeight="1" thickBot="1" x14ac:dyDescent="0.3">
      <c r="A7" s="11"/>
      <c r="B7" s="237"/>
      <c r="C7" s="238"/>
      <c r="D7" s="238"/>
      <c r="E7" s="238"/>
      <c r="F7" s="238"/>
      <c r="G7" s="238"/>
      <c r="H7" s="181"/>
      <c r="I7" s="233"/>
      <c r="J7" s="214" t="s">
        <v>22</v>
      </c>
      <c r="K7" s="215"/>
      <c r="L7" s="215"/>
      <c r="M7" s="215"/>
      <c r="N7" s="215"/>
      <c r="O7" s="215"/>
      <c r="P7" s="215"/>
      <c r="Q7" s="216"/>
      <c r="R7" s="35"/>
      <c r="S7" s="195" t="s">
        <v>23</v>
      </c>
      <c r="T7" s="196"/>
      <c r="U7" s="197"/>
      <c r="V7" s="79">
        <f>SUM(AG7:AG8)</f>
        <v>0</v>
      </c>
      <c r="W7" s="80" t="s">
        <v>24</v>
      </c>
      <c r="X7" s="79"/>
      <c r="Y7" s="81"/>
      <c r="Z7" s="82"/>
      <c r="AA7" s="1"/>
      <c r="AB7" s="1"/>
      <c r="AC7" s="1"/>
      <c r="AD7" s="1"/>
      <c r="AE7" s="1"/>
      <c r="AF7" s="1"/>
      <c r="AG7" s="1">
        <f>SUMIF(R15:U44,"*australia*",V15:Y44)</f>
        <v>0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5"/>
    </row>
    <row r="8" spans="1:71" ht="15.75" customHeight="1" thickBot="1" x14ac:dyDescent="0.3">
      <c r="A8" s="1"/>
      <c r="B8" s="235" t="s">
        <v>25</v>
      </c>
      <c r="C8" s="236"/>
      <c r="D8" s="236"/>
      <c r="E8" s="236"/>
      <c r="F8" s="236"/>
      <c r="G8" s="236"/>
      <c r="H8" s="187" t="s">
        <v>26</v>
      </c>
      <c r="I8" s="233"/>
      <c r="J8" s="217" t="s">
        <v>27</v>
      </c>
      <c r="K8" s="218"/>
      <c r="L8" s="218"/>
      <c r="M8" s="218"/>
      <c r="N8" s="218"/>
      <c r="O8" s="218"/>
      <c r="P8" s="218"/>
      <c r="Q8" s="219"/>
      <c r="R8" s="35"/>
      <c r="S8" s="195" t="s">
        <v>28</v>
      </c>
      <c r="T8" s="196"/>
      <c r="U8" s="197"/>
      <c r="V8" s="79">
        <f>AH9</f>
        <v>0</v>
      </c>
      <c r="W8" s="80" t="s">
        <v>24</v>
      </c>
      <c r="X8" s="282" t="s">
        <v>29</v>
      </c>
      <c r="Y8" s="283"/>
      <c r="Z8" s="82"/>
      <c r="AA8" s="1"/>
      <c r="AB8" s="1"/>
      <c r="AC8" s="1"/>
      <c r="AD8" s="1"/>
      <c r="AE8" s="1"/>
      <c r="AF8" s="1"/>
      <c r="AG8" s="1">
        <f>SUMIF(R15:U44,"*new zealand*",V15:Y44)</f>
        <v>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5"/>
    </row>
    <row r="9" spans="1:71" ht="15.75" customHeight="1" thickBot="1" x14ac:dyDescent="0.3">
      <c r="A9" s="1"/>
      <c r="B9" s="237"/>
      <c r="C9" s="238"/>
      <c r="D9" s="238"/>
      <c r="E9" s="238"/>
      <c r="F9" s="238"/>
      <c r="G9" s="238"/>
      <c r="H9" s="181"/>
      <c r="I9" s="233"/>
      <c r="J9" s="220" t="s">
        <v>30</v>
      </c>
      <c r="K9" s="221"/>
      <c r="L9" s="221"/>
      <c r="M9" s="221"/>
      <c r="N9" s="221"/>
      <c r="O9" s="221"/>
      <c r="P9" s="221"/>
      <c r="Q9" s="222"/>
      <c r="R9" s="35"/>
      <c r="S9" s="83"/>
      <c r="T9" s="32"/>
      <c r="U9" s="32"/>
      <c r="V9" s="80"/>
      <c r="W9" s="84"/>
      <c r="X9" s="32"/>
      <c r="Y9" s="85"/>
      <c r="Z9" s="82"/>
      <c r="AA9" s="1"/>
      <c r="AB9" s="1"/>
      <c r="AC9" s="1"/>
      <c r="AD9" s="1"/>
      <c r="AE9" s="1"/>
      <c r="AF9" s="1"/>
      <c r="AG9" s="86">
        <f>SUMIF(R15:U44,"*international*",V15:Y44)</f>
        <v>0</v>
      </c>
      <c r="AH9" s="1">
        <f>MIN(10,(SUM(AG9)))</f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5"/>
    </row>
    <row r="10" spans="1:71" ht="15.75" customHeight="1" thickBot="1" x14ac:dyDescent="0.3">
      <c r="A10" s="1"/>
      <c r="B10" s="235" t="s">
        <v>31</v>
      </c>
      <c r="C10" s="236"/>
      <c r="D10" s="236"/>
      <c r="E10" s="236"/>
      <c r="F10" s="236"/>
      <c r="G10" s="236"/>
      <c r="H10" s="187" t="s">
        <v>32</v>
      </c>
      <c r="I10" s="234"/>
      <c r="J10" s="223" t="s">
        <v>33</v>
      </c>
      <c r="K10" s="224"/>
      <c r="L10" s="224"/>
      <c r="M10" s="224"/>
      <c r="N10" s="224"/>
      <c r="O10" s="224"/>
      <c r="P10" s="224"/>
      <c r="Q10" s="225"/>
      <c r="R10" s="82"/>
      <c r="S10" s="195" t="s">
        <v>34</v>
      </c>
      <c r="T10" s="196"/>
      <c r="U10" s="197"/>
      <c r="V10" s="87">
        <f>SUM(V7:V8)</f>
        <v>0</v>
      </c>
      <c r="W10" s="80" t="s">
        <v>24</v>
      </c>
      <c r="X10" s="87"/>
      <c r="Y10" s="81"/>
      <c r="Z10" s="8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5"/>
    </row>
    <row r="11" spans="1:71" ht="15.75" thickBot="1" x14ac:dyDescent="0.3">
      <c r="A11" s="1"/>
      <c r="B11" s="237"/>
      <c r="C11" s="238"/>
      <c r="D11" s="238"/>
      <c r="E11" s="238"/>
      <c r="F11" s="238"/>
      <c r="G11" s="238"/>
      <c r="H11" s="181"/>
      <c r="I11" s="234"/>
      <c r="J11" s="226"/>
      <c r="K11" s="227"/>
      <c r="L11" s="227"/>
      <c r="M11" s="227"/>
      <c r="N11" s="227"/>
      <c r="O11" s="227"/>
      <c r="P11" s="227"/>
      <c r="Q11" s="228"/>
      <c r="R11" s="26"/>
      <c r="S11" s="88"/>
      <c r="T11" s="89"/>
      <c r="U11" s="89"/>
      <c r="V11" s="89"/>
      <c r="W11" s="89"/>
      <c r="X11" s="89"/>
      <c r="Y11" s="90"/>
      <c r="Z11" s="2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5"/>
    </row>
    <row r="12" spans="1:71" x14ac:dyDescent="0.25">
      <c r="A12" s="1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2"/>
      <c r="S12" s="45"/>
      <c r="T12" s="45"/>
      <c r="U12" s="45"/>
      <c r="V12" s="45"/>
      <c r="W12" s="45"/>
      <c r="X12" s="45"/>
      <c r="Y12" s="91"/>
      <c r="Z12" s="1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5"/>
    </row>
    <row r="13" spans="1:71" ht="15" customHeight="1" x14ac:dyDescent="0.25">
      <c r="A13" s="11"/>
      <c r="B13" s="203" t="s">
        <v>35</v>
      </c>
      <c r="C13" s="204"/>
      <c r="D13" s="204"/>
      <c r="E13" s="205"/>
      <c r="F13" s="203" t="s">
        <v>36</v>
      </c>
      <c r="G13" s="204"/>
      <c r="H13" s="204"/>
      <c r="I13" s="205"/>
      <c r="J13" s="203" t="s">
        <v>37</v>
      </c>
      <c r="K13" s="204"/>
      <c r="L13" s="204"/>
      <c r="M13" s="205"/>
      <c r="N13" s="203" t="s">
        <v>38</v>
      </c>
      <c r="O13" s="204"/>
      <c r="P13" s="204"/>
      <c r="Q13" s="204"/>
      <c r="R13" s="275" t="s">
        <v>39</v>
      </c>
      <c r="S13" s="275"/>
      <c r="T13" s="275"/>
      <c r="U13" s="275"/>
      <c r="V13" s="275" t="s">
        <v>40</v>
      </c>
      <c r="W13" s="275"/>
      <c r="X13" s="275"/>
      <c r="Y13" s="275"/>
      <c r="Z13" s="2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5"/>
    </row>
    <row r="14" spans="1:71" ht="15" customHeight="1" x14ac:dyDescent="0.25">
      <c r="A14" s="11"/>
      <c r="B14" s="206"/>
      <c r="C14" s="207"/>
      <c r="D14" s="207"/>
      <c r="E14" s="208"/>
      <c r="F14" s="206"/>
      <c r="G14" s="207"/>
      <c r="H14" s="207"/>
      <c r="I14" s="208"/>
      <c r="J14" s="206"/>
      <c r="K14" s="207"/>
      <c r="L14" s="207"/>
      <c r="M14" s="208"/>
      <c r="N14" s="206"/>
      <c r="O14" s="207"/>
      <c r="P14" s="207"/>
      <c r="Q14" s="207"/>
      <c r="R14" s="275"/>
      <c r="S14" s="275"/>
      <c r="T14" s="275"/>
      <c r="U14" s="275"/>
      <c r="V14" s="275"/>
      <c r="W14" s="275"/>
      <c r="X14" s="275"/>
      <c r="Y14" s="275"/>
      <c r="Z14" s="2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5"/>
    </row>
    <row r="15" spans="1:71" x14ac:dyDescent="0.25">
      <c r="A15" s="1"/>
      <c r="B15" s="210"/>
      <c r="C15" s="199"/>
      <c r="D15" s="199"/>
      <c r="E15" s="209"/>
      <c r="F15" s="198"/>
      <c r="G15" s="199"/>
      <c r="H15" s="199"/>
      <c r="I15" s="209"/>
      <c r="J15" s="198"/>
      <c r="K15" s="199"/>
      <c r="L15" s="199"/>
      <c r="M15" s="209"/>
      <c r="N15" s="198"/>
      <c r="O15" s="199"/>
      <c r="P15" s="199"/>
      <c r="Q15" s="199"/>
      <c r="R15" s="276"/>
      <c r="S15" s="276"/>
      <c r="T15" s="276"/>
      <c r="U15" s="276"/>
      <c r="V15" s="277">
        <f t="shared" ref="V15:V44" si="0">SUM(AD15:AF15)</f>
        <v>0</v>
      </c>
      <c r="W15" s="277"/>
      <c r="X15" s="277"/>
      <c r="Y15" s="277"/>
      <c r="Z15" s="26"/>
      <c r="AA15" s="1"/>
      <c r="AB15" s="1"/>
      <c r="AC15" s="1"/>
      <c r="AD15" s="32">
        <f t="shared" ref="AD15:AD44" si="1">COUNTIFS(N15,"&gt;=100",N15,"&lt;150")*2</f>
        <v>0</v>
      </c>
      <c r="AE15" s="32">
        <f t="shared" ref="AE15:AE44" si="2">COUNTIFS(N15,"&gt;=150",N15,"&lt;300")*3</f>
        <v>0</v>
      </c>
      <c r="AF15" s="32">
        <f t="shared" ref="AF15:AF44" si="3">COUNTIFS(N15,"&gt;=300")*4</f>
        <v>0</v>
      </c>
      <c r="AG15" s="32"/>
      <c r="AH15" s="3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5"/>
    </row>
    <row r="16" spans="1:71" x14ac:dyDescent="0.25">
      <c r="A16" s="1"/>
      <c r="B16" s="198"/>
      <c r="C16" s="199"/>
      <c r="D16" s="199"/>
      <c r="E16" s="209"/>
      <c r="F16" s="198"/>
      <c r="G16" s="199"/>
      <c r="H16" s="199"/>
      <c r="I16" s="209"/>
      <c r="J16" s="198"/>
      <c r="K16" s="199"/>
      <c r="L16" s="199"/>
      <c r="M16" s="209"/>
      <c r="N16" s="198"/>
      <c r="O16" s="199"/>
      <c r="P16" s="199"/>
      <c r="Q16" s="199"/>
      <c r="R16" s="276"/>
      <c r="S16" s="276"/>
      <c r="T16" s="276"/>
      <c r="U16" s="276"/>
      <c r="V16" s="277">
        <f t="shared" si="0"/>
        <v>0</v>
      </c>
      <c r="W16" s="277"/>
      <c r="X16" s="277"/>
      <c r="Y16" s="277"/>
      <c r="Z16" s="26"/>
      <c r="AA16" s="1"/>
      <c r="AB16" s="1"/>
      <c r="AC16" s="1"/>
      <c r="AD16" s="32">
        <f t="shared" si="1"/>
        <v>0</v>
      </c>
      <c r="AE16" s="32">
        <f t="shared" si="2"/>
        <v>0</v>
      </c>
      <c r="AF16" s="32">
        <f t="shared" si="3"/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5"/>
    </row>
    <row r="17" spans="1:71" x14ac:dyDescent="0.25">
      <c r="A17" s="1"/>
      <c r="B17" s="198"/>
      <c r="C17" s="199"/>
      <c r="D17" s="199"/>
      <c r="E17" s="209"/>
      <c r="F17" s="198"/>
      <c r="G17" s="199"/>
      <c r="H17" s="199"/>
      <c r="I17" s="209"/>
      <c r="J17" s="198"/>
      <c r="K17" s="199"/>
      <c r="L17" s="199"/>
      <c r="M17" s="209"/>
      <c r="N17" s="198"/>
      <c r="O17" s="199"/>
      <c r="P17" s="199"/>
      <c r="Q17" s="199"/>
      <c r="R17" s="276"/>
      <c r="S17" s="276"/>
      <c r="T17" s="276"/>
      <c r="U17" s="276"/>
      <c r="V17" s="277">
        <f t="shared" si="0"/>
        <v>0</v>
      </c>
      <c r="W17" s="277"/>
      <c r="X17" s="277"/>
      <c r="Y17" s="277"/>
      <c r="Z17" s="26"/>
      <c r="AA17" s="1"/>
      <c r="AB17" s="1"/>
      <c r="AC17" s="1"/>
      <c r="AD17" s="32">
        <f t="shared" si="1"/>
        <v>0</v>
      </c>
      <c r="AE17" s="32">
        <f t="shared" si="2"/>
        <v>0</v>
      </c>
      <c r="AF17" s="32">
        <f t="shared" si="3"/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5"/>
    </row>
    <row r="18" spans="1:71" x14ac:dyDescent="0.25">
      <c r="A18" s="1"/>
      <c r="B18" s="198"/>
      <c r="C18" s="199"/>
      <c r="D18" s="199"/>
      <c r="E18" s="209"/>
      <c r="F18" s="198"/>
      <c r="G18" s="199"/>
      <c r="H18" s="199"/>
      <c r="I18" s="209"/>
      <c r="J18" s="198"/>
      <c r="K18" s="199"/>
      <c r="L18" s="199"/>
      <c r="M18" s="209"/>
      <c r="N18" s="198"/>
      <c r="O18" s="199"/>
      <c r="P18" s="199"/>
      <c r="Q18" s="199"/>
      <c r="R18" s="276"/>
      <c r="S18" s="276"/>
      <c r="T18" s="276"/>
      <c r="U18" s="276"/>
      <c r="V18" s="277">
        <f t="shared" si="0"/>
        <v>0</v>
      </c>
      <c r="W18" s="277"/>
      <c r="X18" s="277"/>
      <c r="Y18" s="277"/>
      <c r="Z18" s="26"/>
      <c r="AA18" s="1"/>
      <c r="AB18" s="1"/>
      <c r="AC18" s="1"/>
      <c r="AD18" s="32">
        <f t="shared" si="1"/>
        <v>0</v>
      </c>
      <c r="AE18" s="32">
        <f t="shared" si="2"/>
        <v>0</v>
      </c>
      <c r="AF18" s="32">
        <f t="shared" si="3"/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5"/>
    </row>
    <row r="19" spans="1:71" x14ac:dyDescent="0.25">
      <c r="A19" s="1"/>
      <c r="B19" s="198"/>
      <c r="C19" s="199"/>
      <c r="D19" s="199"/>
      <c r="E19" s="209"/>
      <c r="F19" s="198"/>
      <c r="G19" s="199"/>
      <c r="H19" s="199"/>
      <c r="I19" s="209"/>
      <c r="J19" s="198"/>
      <c r="K19" s="199"/>
      <c r="L19" s="199"/>
      <c r="M19" s="209"/>
      <c r="N19" s="198"/>
      <c r="O19" s="199"/>
      <c r="P19" s="199"/>
      <c r="Q19" s="199"/>
      <c r="R19" s="276"/>
      <c r="S19" s="276"/>
      <c r="T19" s="276"/>
      <c r="U19" s="276"/>
      <c r="V19" s="277">
        <f t="shared" si="0"/>
        <v>0</v>
      </c>
      <c r="W19" s="277"/>
      <c r="X19" s="277"/>
      <c r="Y19" s="277"/>
      <c r="Z19" s="26"/>
      <c r="AA19" s="1"/>
      <c r="AB19" s="1"/>
      <c r="AC19" s="1"/>
      <c r="AD19" s="32">
        <f t="shared" si="1"/>
        <v>0</v>
      </c>
      <c r="AE19" s="32">
        <f t="shared" si="2"/>
        <v>0</v>
      </c>
      <c r="AF19" s="32">
        <f t="shared" si="3"/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5"/>
    </row>
    <row r="20" spans="1:71" x14ac:dyDescent="0.25">
      <c r="A20" s="1"/>
      <c r="B20" s="198"/>
      <c r="C20" s="199"/>
      <c r="D20" s="199"/>
      <c r="E20" s="209"/>
      <c r="F20" s="198"/>
      <c r="G20" s="199"/>
      <c r="H20" s="199"/>
      <c r="I20" s="209"/>
      <c r="J20" s="198"/>
      <c r="K20" s="199"/>
      <c r="L20" s="199"/>
      <c r="M20" s="209"/>
      <c r="N20" s="198"/>
      <c r="O20" s="199"/>
      <c r="P20" s="199"/>
      <c r="Q20" s="199"/>
      <c r="R20" s="276"/>
      <c r="S20" s="276"/>
      <c r="T20" s="276"/>
      <c r="U20" s="276"/>
      <c r="V20" s="277">
        <f t="shared" si="0"/>
        <v>0</v>
      </c>
      <c r="W20" s="277"/>
      <c r="X20" s="277"/>
      <c r="Y20" s="277"/>
      <c r="Z20" s="26"/>
      <c r="AA20" s="1"/>
      <c r="AB20" s="1"/>
      <c r="AC20" s="1"/>
      <c r="AD20" s="32">
        <f t="shared" si="1"/>
        <v>0</v>
      </c>
      <c r="AE20" s="32">
        <f t="shared" si="2"/>
        <v>0</v>
      </c>
      <c r="AF20" s="32">
        <f t="shared" si="3"/>
        <v>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5"/>
    </row>
    <row r="21" spans="1:71" x14ac:dyDescent="0.25">
      <c r="A21" s="1"/>
      <c r="B21" s="198"/>
      <c r="C21" s="199"/>
      <c r="D21" s="199"/>
      <c r="E21" s="209"/>
      <c r="F21" s="198"/>
      <c r="G21" s="199"/>
      <c r="H21" s="199"/>
      <c r="I21" s="209"/>
      <c r="J21" s="198"/>
      <c r="K21" s="199"/>
      <c r="L21" s="199"/>
      <c r="M21" s="209"/>
      <c r="N21" s="198"/>
      <c r="O21" s="199"/>
      <c r="P21" s="199"/>
      <c r="Q21" s="199"/>
      <c r="R21" s="276"/>
      <c r="S21" s="276"/>
      <c r="T21" s="276"/>
      <c r="U21" s="276"/>
      <c r="V21" s="277">
        <f t="shared" si="0"/>
        <v>0</v>
      </c>
      <c r="W21" s="277"/>
      <c r="X21" s="277"/>
      <c r="Y21" s="277"/>
      <c r="Z21" s="26"/>
      <c r="AA21" s="1"/>
      <c r="AB21" s="1"/>
      <c r="AC21" s="1"/>
      <c r="AD21" s="32">
        <f t="shared" si="1"/>
        <v>0</v>
      </c>
      <c r="AE21" s="32">
        <f t="shared" si="2"/>
        <v>0</v>
      </c>
      <c r="AF21" s="32">
        <f t="shared" si="3"/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5"/>
    </row>
    <row r="22" spans="1:71" x14ac:dyDescent="0.25">
      <c r="A22" s="1"/>
      <c r="B22" s="198"/>
      <c r="C22" s="199"/>
      <c r="D22" s="199"/>
      <c r="E22" s="209"/>
      <c r="F22" s="198"/>
      <c r="G22" s="199"/>
      <c r="H22" s="199"/>
      <c r="I22" s="209"/>
      <c r="J22" s="198"/>
      <c r="K22" s="199"/>
      <c r="L22" s="199"/>
      <c r="M22" s="209"/>
      <c r="N22" s="198"/>
      <c r="O22" s="199"/>
      <c r="P22" s="199"/>
      <c r="Q22" s="199"/>
      <c r="R22" s="276"/>
      <c r="S22" s="276"/>
      <c r="T22" s="276"/>
      <c r="U22" s="276"/>
      <c r="V22" s="277">
        <f t="shared" si="0"/>
        <v>0</v>
      </c>
      <c r="W22" s="277"/>
      <c r="X22" s="277"/>
      <c r="Y22" s="277"/>
      <c r="Z22" s="26"/>
      <c r="AA22" s="1"/>
      <c r="AB22" s="1"/>
      <c r="AC22" s="1"/>
      <c r="AD22" s="32">
        <f t="shared" si="1"/>
        <v>0</v>
      </c>
      <c r="AE22" s="32">
        <f t="shared" si="2"/>
        <v>0</v>
      </c>
      <c r="AF22" s="32">
        <f t="shared" si="3"/>
        <v>0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5"/>
    </row>
    <row r="23" spans="1:71" x14ac:dyDescent="0.25">
      <c r="A23" s="1"/>
      <c r="B23" s="198"/>
      <c r="C23" s="199"/>
      <c r="D23" s="199"/>
      <c r="E23" s="209"/>
      <c r="F23" s="198"/>
      <c r="G23" s="199"/>
      <c r="H23" s="199"/>
      <c r="I23" s="209"/>
      <c r="J23" s="198"/>
      <c r="K23" s="199"/>
      <c r="L23" s="199"/>
      <c r="M23" s="209"/>
      <c r="N23" s="198"/>
      <c r="O23" s="199"/>
      <c r="P23" s="199"/>
      <c r="Q23" s="199"/>
      <c r="R23" s="276"/>
      <c r="S23" s="276"/>
      <c r="T23" s="276"/>
      <c r="U23" s="276"/>
      <c r="V23" s="277">
        <f t="shared" si="0"/>
        <v>0</v>
      </c>
      <c r="W23" s="277"/>
      <c r="X23" s="277"/>
      <c r="Y23" s="277"/>
      <c r="Z23" s="26"/>
      <c r="AA23" s="1"/>
      <c r="AB23" s="1"/>
      <c r="AC23" s="1"/>
      <c r="AD23" s="32">
        <f t="shared" si="1"/>
        <v>0</v>
      </c>
      <c r="AE23" s="32">
        <f t="shared" si="2"/>
        <v>0</v>
      </c>
      <c r="AF23" s="32">
        <f t="shared" si="3"/>
        <v>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5"/>
    </row>
    <row r="24" spans="1:71" x14ac:dyDescent="0.25">
      <c r="A24" s="1"/>
      <c r="B24" s="198"/>
      <c r="C24" s="199"/>
      <c r="D24" s="199"/>
      <c r="E24" s="209"/>
      <c r="F24" s="198"/>
      <c r="G24" s="199"/>
      <c r="H24" s="199"/>
      <c r="I24" s="209"/>
      <c r="J24" s="198"/>
      <c r="K24" s="199"/>
      <c r="L24" s="199"/>
      <c r="M24" s="209"/>
      <c r="N24" s="198"/>
      <c r="O24" s="199"/>
      <c r="P24" s="199"/>
      <c r="Q24" s="199"/>
      <c r="R24" s="276"/>
      <c r="S24" s="276"/>
      <c r="T24" s="276"/>
      <c r="U24" s="276"/>
      <c r="V24" s="277">
        <f t="shared" si="0"/>
        <v>0</v>
      </c>
      <c r="W24" s="277"/>
      <c r="X24" s="277"/>
      <c r="Y24" s="277"/>
      <c r="Z24" s="26"/>
      <c r="AA24" s="1"/>
      <c r="AB24" s="1"/>
      <c r="AC24" s="1"/>
      <c r="AD24" s="32">
        <f t="shared" si="1"/>
        <v>0</v>
      </c>
      <c r="AE24" s="32">
        <f t="shared" si="2"/>
        <v>0</v>
      </c>
      <c r="AF24" s="32">
        <f t="shared" si="3"/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5"/>
    </row>
    <row r="25" spans="1:71" x14ac:dyDescent="0.25">
      <c r="A25" s="1"/>
      <c r="B25" s="198"/>
      <c r="C25" s="199"/>
      <c r="D25" s="199"/>
      <c r="E25" s="209"/>
      <c r="F25" s="198"/>
      <c r="G25" s="199"/>
      <c r="H25" s="199"/>
      <c r="I25" s="209"/>
      <c r="J25" s="198"/>
      <c r="K25" s="199"/>
      <c r="L25" s="199"/>
      <c r="M25" s="209"/>
      <c r="N25" s="198"/>
      <c r="O25" s="199"/>
      <c r="P25" s="199"/>
      <c r="Q25" s="199"/>
      <c r="R25" s="276"/>
      <c r="S25" s="276"/>
      <c r="T25" s="276"/>
      <c r="U25" s="276"/>
      <c r="V25" s="277">
        <f t="shared" si="0"/>
        <v>0</v>
      </c>
      <c r="W25" s="277"/>
      <c r="X25" s="277"/>
      <c r="Y25" s="277"/>
      <c r="Z25" s="26"/>
      <c r="AA25" s="1"/>
      <c r="AB25" s="1"/>
      <c r="AC25" s="1"/>
      <c r="AD25" s="32">
        <f t="shared" si="1"/>
        <v>0</v>
      </c>
      <c r="AE25" s="32">
        <f t="shared" si="2"/>
        <v>0</v>
      </c>
      <c r="AF25" s="32">
        <f t="shared" si="3"/>
        <v>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5"/>
    </row>
    <row r="26" spans="1:71" x14ac:dyDescent="0.25">
      <c r="A26" s="1"/>
      <c r="B26" s="198"/>
      <c r="C26" s="199"/>
      <c r="D26" s="199"/>
      <c r="E26" s="209"/>
      <c r="F26" s="198"/>
      <c r="G26" s="199"/>
      <c r="H26" s="199"/>
      <c r="I26" s="209"/>
      <c r="J26" s="198"/>
      <c r="K26" s="199"/>
      <c r="L26" s="199"/>
      <c r="M26" s="209"/>
      <c r="N26" s="198"/>
      <c r="O26" s="199"/>
      <c r="P26" s="199"/>
      <c r="Q26" s="199"/>
      <c r="R26" s="276"/>
      <c r="S26" s="276"/>
      <c r="T26" s="276"/>
      <c r="U26" s="276"/>
      <c r="V26" s="277">
        <f t="shared" si="0"/>
        <v>0</v>
      </c>
      <c r="W26" s="277"/>
      <c r="X26" s="277"/>
      <c r="Y26" s="277"/>
      <c r="Z26" s="26"/>
      <c r="AA26" s="1"/>
      <c r="AB26" s="1"/>
      <c r="AC26" s="1"/>
      <c r="AD26" s="32">
        <f t="shared" si="1"/>
        <v>0</v>
      </c>
      <c r="AE26" s="32">
        <f t="shared" si="2"/>
        <v>0</v>
      </c>
      <c r="AF26" s="32">
        <f t="shared" si="3"/>
        <v>0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5"/>
    </row>
    <row r="27" spans="1:71" x14ac:dyDescent="0.25">
      <c r="A27" s="1"/>
      <c r="B27" s="198"/>
      <c r="C27" s="199"/>
      <c r="D27" s="199"/>
      <c r="E27" s="209"/>
      <c r="F27" s="198"/>
      <c r="G27" s="199"/>
      <c r="H27" s="199"/>
      <c r="I27" s="209"/>
      <c r="J27" s="198"/>
      <c r="K27" s="199"/>
      <c r="L27" s="199"/>
      <c r="M27" s="209"/>
      <c r="N27" s="198"/>
      <c r="O27" s="199"/>
      <c r="P27" s="199"/>
      <c r="Q27" s="199"/>
      <c r="R27" s="276"/>
      <c r="S27" s="276"/>
      <c r="T27" s="276"/>
      <c r="U27" s="276"/>
      <c r="V27" s="277">
        <f t="shared" si="0"/>
        <v>0</v>
      </c>
      <c r="W27" s="277"/>
      <c r="X27" s="277"/>
      <c r="Y27" s="277"/>
      <c r="Z27" s="26"/>
      <c r="AA27" s="1"/>
      <c r="AB27" s="1"/>
      <c r="AC27" s="1"/>
      <c r="AD27" s="32">
        <f t="shared" si="1"/>
        <v>0</v>
      </c>
      <c r="AE27" s="32">
        <f t="shared" si="2"/>
        <v>0</v>
      </c>
      <c r="AF27" s="32">
        <f t="shared" si="3"/>
        <v>0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5"/>
    </row>
    <row r="28" spans="1:71" x14ac:dyDescent="0.25">
      <c r="A28" s="1"/>
      <c r="B28" s="198"/>
      <c r="C28" s="199"/>
      <c r="D28" s="199"/>
      <c r="E28" s="209"/>
      <c r="F28" s="198"/>
      <c r="G28" s="199"/>
      <c r="H28" s="199"/>
      <c r="I28" s="209"/>
      <c r="J28" s="198"/>
      <c r="K28" s="199"/>
      <c r="L28" s="199"/>
      <c r="M28" s="209"/>
      <c r="N28" s="198"/>
      <c r="O28" s="199"/>
      <c r="P28" s="199"/>
      <c r="Q28" s="199"/>
      <c r="R28" s="276"/>
      <c r="S28" s="276"/>
      <c r="T28" s="276"/>
      <c r="U28" s="276"/>
      <c r="V28" s="277">
        <f t="shared" si="0"/>
        <v>0</v>
      </c>
      <c r="W28" s="277"/>
      <c r="X28" s="277"/>
      <c r="Y28" s="277"/>
      <c r="Z28" s="26"/>
      <c r="AA28" s="1"/>
      <c r="AB28" s="1"/>
      <c r="AC28" s="1"/>
      <c r="AD28" s="32">
        <f t="shared" si="1"/>
        <v>0</v>
      </c>
      <c r="AE28" s="32">
        <f t="shared" si="2"/>
        <v>0</v>
      </c>
      <c r="AF28" s="32">
        <f t="shared" si="3"/>
        <v>0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5"/>
    </row>
    <row r="29" spans="1:71" x14ac:dyDescent="0.25">
      <c r="A29" s="1"/>
      <c r="B29" s="198"/>
      <c r="C29" s="199"/>
      <c r="D29" s="199"/>
      <c r="E29" s="209"/>
      <c r="F29" s="198"/>
      <c r="G29" s="199"/>
      <c r="H29" s="199"/>
      <c r="I29" s="209"/>
      <c r="J29" s="198"/>
      <c r="K29" s="199"/>
      <c r="L29" s="199"/>
      <c r="M29" s="209"/>
      <c r="N29" s="198"/>
      <c r="O29" s="199"/>
      <c r="P29" s="199"/>
      <c r="Q29" s="199"/>
      <c r="R29" s="276"/>
      <c r="S29" s="276"/>
      <c r="T29" s="276"/>
      <c r="U29" s="276"/>
      <c r="V29" s="277">
        <f t="shared" si="0"/>
        <v>0</v>
      </c>
      <c r="W29" s="277"/>
      <c r="X29" s="277"/>
      <c r="Y29" s="277"/>
      <c r="Z29" s="26"/>
      <c r="AA29" s="1"/>
      <c r="AB29" s="1"/>
      <c r="AC29" s="1"/>
      <c r="AD29" s="32">
        <f t="shared" si="1"/>
        <v>0</v>
      </c>
      <c r="AE29" s="32">
        <f t="shared" si="2"/>
        <v>0</v>
      </c>
      <c r="AF29" s="32">
        <f t="shared" si="3"/>
        <v>0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5"/>
    </row>
    <row r="30" spans="1:71" x14ac:dyDescent="0.25">
      <c r="A30" s="1"/>
      <c r="B30" s="198"/>
      <c r="C30" s="199"/>
      <c r="D30" s="199"/>
      <c r="E30" s="209"/>
      <c r="F30" s="198"/>
      <c r="G30" s="199"/>
      <c r="H30" s="199"/>
      <c r="I30" s="209"/>
      <c r="J30" s="198"/>
      <c r="K30" s="199"/>
      <c r="L30" s="199"/>
      <c r="M30" s="209"/>
      <c r="N30" s="198"/>
      <c r="O30" s="199"/>
      <c r="P30" s="199"/>
      <c r="Q30" s="199"/>
      <c r="R30" s="276"/>
      <c r="S30" s="276"/>
      <c r="T30" s="276"/>
      <c r="U30" s="276"/>
      <c r="V30" s="277">
        <f t="shared" si="0"/>
        <v>0</v>
      </c>
      <c r="W30" s="277"/>
      <c r="X30" s="277"/>
      <c r="Y30" s="277"/>
      <c r="Z30" s="26"/>
      <c r="AA30" s="1"/>
      <c r="AB30" s="1"/>
      <c r="AC30" s="1"/>
      <c r="AD30" s="32">
        <f t="shared" si="1"/>
        <v>0</v>
      </c>
      <c r="AE30" s="32">
        <f t="shared" si="2"/>
        <v>0</v>
      </c>
      <c r="AF30" s="32">
        <f t="shared" si="3"/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5"/>
    </row>
    <row r="31" spans="1:71" x14ac:dyDescent="0.25">
      <c r="A31" s="1"/>
      <c r="B31" s="198"/>
      <c r="C31" s="199"/>
      <c r="D31" s="199"/>
      <c r="E31" s="209"/>
      <c r="F31" s="198"/>
      <c r="G31" s="199"/>
      <c r="H31" s="199"/>
      <c r="I31" s="209"/>
      <c r="J31" s="198"/>
      <c r="K31" s="199"/>
      <c r="L31" s="199"/>
      <c r="M31" s="209"/>
      <c r="N31" s="198"/>
      <c r="O31" s="199"/>
      <c r="P31" s="199"/>
      <c r="Q31" s="199"/>
      <c r="R31" s="276"/>
      <c r="S31" s="276"/>
      <c r="T31" s="276"/>
      <c r="U31" s="276"/>
      <c r="V31" s="277">
        <f t="shared" si="0"/>
        <v>0</v>
      </c>
      <c r="W31" s="277"/>
      <c r="X31" s="277"/>
      <c r="Y31" s="277"/>
      <c r="Z31" s="26"/>
      <c r="AA31" s="1"/>
      <c r="AB31" s="1"/>
      <c r="AC31" s="1"/>
      <c r="AD31" s="32">
        <f t="shared" si="1"/>
        <v>0</v>
      </c>
      <c r="AE31" s="32">
        <f t="shared" si="2"/>
        <v>0</v>
      </c>
      <c r="AF31" s="32">
        <f t="shared" si="3"/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5"/>
    </row>
    <row r="32" spans="1:71" x14ac:dyDescent="0.25">
      <c r="A32" s="1"/>
      <c r="B32" s="198"/>
      <c r="C32" s="199"/>
      <c r="D32" s="199"/>
      <c r="E32" s="209"/>
      <c r="F32" s="198"/>
      <c r="G32" s="199"/>
      <c r="H32" s="199"/>
      <c r="I32" s="209"/>
      <c r="J32" s="198"/>
      <c r="K32" s="199"/>
      <c r="L32" s="199"/>
      <c r="M32" s="209"/>
      <c r="N32" s="198"/>
      <c r="O32" s="199"/>
      <c r="P32" s="199"/>
      <c r="Q32" s="199"/>
      <c r="R32" s="276"/>
      <c r="S32" s="276"/>
      <c r="T32" s="276"/>
      <c r="U32" s="276"/>
      <c r="V32" s="277">
        <f t="shared" si="0"/>
        <v>0</v>
      </c>
      <c r="W32" s="277"/>
      <c r="X32" s="277"/>
      <c r="Y32" s="277"/>
      <c r="Z32" s="26"/>
      <c r="AA32" s="1"/>
      <c r="AB32" s="1"/>
      <c r="AC32" s="1"/>
      <c r="AD32" s="32">
        <f t="shared" si="1"/>
        <v>0</v>
      </c>
      <c r="AE32" s="32">
        <f t="shared" si="2"/>
        <v>0</v>
      </c>
      <c r="AF32" s="32">
        <f t="shared" si="3"/>
        <v>0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5"/>
    </row>
    <row r="33" spans="1:71" x14ac:dyDescent="0.25">
      <c r="A33" s="1"/>
      <c r="B33" s="198"/>
      <c r="C33" s="199"/>
      <c r="D33" s="199"/>
      <c r="E33" s="209"/>
      <c r="F33" s="198"/>
      <c r="G33" s="199"/>
      <c r="H33" s="199"/>
      <c r="I33" s="209"/>
      <c r="J33" s="198"/>
      <c r="K33" s="199"/>
      <c r="L33" s="199"/>
      <c r="M33" s="209"/>
      <c r="N33" s="198"/>
      <c r="O33" s="199"/>
      <c r="P33" s="199"/>
      <c r="Q33" s="199"/>
      <c r="R33" s="276"/>
      <c r="S33" s="276"/>
      <c r="T33" s="276"/>
      <c r="U33" s="276"/>
      <c r="V33" s="277">
        <f t="shared" si="0"/>
        <v>0</v>
      </c>
      <c r="W33" s="277"/>
      <c r="X33" s="277"/>
      <c r="Y33" s="277"/>
      <c r="Z33" s="26"/>
      <c r="AA33" s="1"/>
      <c r="AB33" s="1"/>
      <c r="AC33" s="1"/>
      <c r="AD33" s="32">
        <f t="shared" si="1"/>
        <v>0</v>
      </c>
      <c r="AE33" s="32">
        <f t="shared" si="2"/>
        <v>0</v>
      </c>
      <c r="AF33" s="32">
        <f t="shared" si="3"/>
        <v>0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5"/>
    </row>
    <row r="34" spans="1:71" x14ac:dyDescent="0.25">
      <c r="A34" s="1"/>
      <c r="B34" s="198"/>
      <c r="C34" s="199"/>
      <c r="D34" s="199"/>
      <c r="E34" s="209"/>
      <c r="F34" s="198"/>
      <c r="G34" s="199"/>
      <c r="H34" s="199"/>
      <c r="I34" s="209"/>
      <c r="J34" s="198"/>
      <c r="K34" s="199"/>
      <c r="L34" s="199"/>
      <c r="M34" s="209"/>
      <c r="N34" s="198"/>
      <c r="O34" s="199"/>
      <c r="P34" s="199"/>
      <c r="Q34" s="199"/>
      <c r="R34" s="276"/>
      <c r="S34" s="276"/>
      <c r="T34" s="276"/>
      <c r="U34" s="276"/>
      <c r="V34" s="277">
        <f t="shared" si="0"/>
        <v>0</v>
      </c>
      <c r="W34" s="277"/>
      <c r="X34" s="277"/>
      <c r="Y34" s="277"/>
      <c r="Z34" s="26"/>
      <c r="AA34" s="1"/>
      <c r="AB34" s="1"/>
      <c r="AC34" s="1"/>
      <c r="AD34" s="32">
        <f t="shared" si="1"/>
        <v>0</v>
      </c>
      <c r="AE34" s="32">
        <f t="shared" si="2"/>
        <v>0</v>
      </c>
      <c r="AF34" s="32">
        <f t="shared" si="3"/>
        <v>0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5"/>
    </row>
    <row r="35" spans="1:71" x14ac:dyDescent="0.25">
      <c r="A35" s="1"/>
      <c r="B35" s="198"/>
      <c r="C35" s="199"/>
      <c r="D35" s="199"/>
      <c r="E35" s="209"/>
      <c r="F35" s="198"/>
      <c r="G35" s="199"/>
      <c r="H35" s="199"/>
      <c r="I35" s="209"/>
      <c r="J35" s="198"/>
      <c r="K35" s="199"/>
      <c r="L35" s="199"/>
      <c r="M35" s="209"/>
      <c r="N35" s="198"/>
      <c r="O35" s="199"/>
      <c r="P35" s="199"/>
      <c r="Q35" s="199"/>
      <c r="R35" s="276"/>
      <c r="S35" s="276"/>
      <c r="T35" s="276"/>
      <c r="U35" s="276"/>
      <c r="V35" s="277">
        <f t="shared" si="0"/>
        <v>0</v>
      </c>
      <c r="W35" s="277"/>
      <c r="X35" s="277"/>
      <c r="Y35" s="277"/>
      <c r="Z35" s="26"/>
      <c r="AA35" s="1"/>
      <c r="AB35" s="1"/>
      <c r="AC35" s="1"/>
      <c r="AD35" s="32">
        <f t="shared" si="1"/>
        <v>0</v>
      </c>
      <c r="AE35" s="32">
        <f t="shared" si="2"/>
        <v>0</v>
      </c>
      <c r="AF35" s="32">
        <f t="shared" si="3"/>
        <v>0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5"/>
    </row>
    <row r="36" spans="1:71" x14ac:dyDescent="0.25">
      <c r="A36" s="1"/>
      <c r="B36" s="198"/>
      <c r="C36" s="199"/>
      <c r="D36" s="199"/>
      <c r="E36" s="209"/>
      <c r="F36" s="198"/>
      <c r="G36" s="199"/>
      <c r="H36" s="199"/>
      <c r="I36" s="209"/>
      <c r="J36" s="198"/>
      <c r="K36" s="199"/>
      <c r="L36" s="199"/>
      <c r="M36" s="209"/>
      <c r="N36" s="198"/>
      <c r="O36" s="199"/>
      <c r="P36" s="199"/>
      <c r="Q36" s="199"/>
      <c r="R36" s="276"/>
      <c r="S36" s="276"/>
      <c r="T36" s="276"/>
      <c r="U36" s="276"/>
      <c r="V36" s="277">
        <f t="shared" si="0"/>
        <v>0</v>
      </c>
      <c r="W36" s="277"/>
      <c r="X36" s="277"/>
      <c r="Y36" s="277"/>
      <c r="Z36" s="26"/>
      <c r="AA36" s="1"/>
      <c r="AB36" s="1"/>
      <c r="AC36" s="1"/>
      <c r="AD36" s="32">
        <f t="shared" si="1"/>
        <v>0</v>
      </c>
      <c r="AE36" s="32">
        <f t="shared" si="2"/>
        <v>0</v>
      </c>
      <c r="AF36" s="32">
        <f t="shared" si="3"/>
        <v>0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5"/>
    </row>
    <row r="37" spans="1:71" x14ac:dyDescent="0.25">
      <c r="A37" s="1"/>
      <c r="B37" s="198"/>
      <c r="C37" s="199"/>
      <c r="D37" s="199"/>
      <c r="E37" s="209"/>
      <c r="F37" s="198"/>
      <c r="G37" s="199"/>
      <c r="H37" s="199"/>
      <c r="I37" s="209"/>
      <c r="J37" s="198"/>
      <c r="K37" s="199"/>
      <c r="L37" s="199"/>
      <c r="M37" s="209"/>
      <c r="N37" s="198"/>
      <c r="O37" s="199"/>
      <c r="P37" s="199"/>
      <c r="Q37" s="199"/>
      <c r="R37" s="276"/>
      <c r="S37" s="276"/>
      <c r="T37" s="276"/>
      <c r="U37" s="276"/>
      <c r="V37" s="277">
        <f t="shared" si="0"/>
        <v>0</v>
      </c>
      <c r="W37" s="277"/>
      <c r="X37" s="277"/>
      <c r="Y37" s="277"/>
      <c r="Z37" s="26"/>
      <c r="AA37" s="1"/>
      <c r="AB37" s="1"/>
      <c r="AC37" s="1"/>
      <c r="AD37" s="32">
        <f t="shared" si="1"/>
        <v>0</v>
      </c>
      <c r="AE37" s="32">
        <f t="shared" si="2"/>
        <v>0</v>
      </c>
      <c r="AF37" s="32">
        <f t="shared" si="3"/>
        <v>0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5"/>
    </row>
    <row r="38" spans="1:71" x14ac:dyDescent="0.25">
      <c r="A38" s="1"/>
      <c r="B38" s="198"/>
      <c r="C38" s="199"/>
      <c r="D38" s="199"/>
      <c r="E38" s="209"/>
      <c r="F38" s="198"/>
      <c r="G38" s="199"/>
      <c r="H38" s="199"/>
      <c r="I38" s="209"/>
      <c r="J38" s="198"/>
      <c r="K38" s="199"/>
      <c r="L38" s="199"/>
      <c r="M38" s="209"/>
      <c r="N38" s="198"/>
      <c r="O38" s="199"/>
      <c r="P38" s="199"/>
      <c r="Q38" s="199"/>
      <c r="R38" s="276"/>
      <c r="S38" s="276"/>
      <c r="T38" s="276"/>
      <c r="U38" s="276"/>
      <c r="V38" s="277">
        <f t="shared" si="0"/>
        <v>0</v>
      </c>
      <c r="W38" s="277"/>
      <c r="X38" s="277"/>
      <c r="Y38" s="277"/>
      <c r="Z38" s="26"/>
      <c r="AA38" s="1"/>
      <c r="AB38" s="1"/>
      <c r="AC38" s="1"/>
      <c r="AD38" s="32">
        <f t="shared" si="1"/>
        <v>0</v>
      </c>
      <c r="AE38" s="32">
        <f t="shared" si="2"/>
        <v>0</v>
      </c>
      <c r="AF38" s="32">
        <f t="shared" si="3"/>
        <v>0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5"/>
    </row>
    <row r="39" spans="1:71" x14ac:dyDescent="0.25">
      <c r="A39" s="1"/>
      <c r="B39" s="198"/>
      <c r="C39" s="199"/>
      <c r="D39" s="199"/>
      <c r="E39" s="209"/>
      <c r="F39" s="198"/>
      <c r="G39" s="199"/>
      <c r="H39" s="199"/>
      <c r="I39" s="209"/>
      <c r="J39" s="198"/>
      <c r="K39" s="199"/>
      <c r="L39" s="199"/>
      <c r="M39" s="209"/>
      <c r="N39" s="198"/>
      <c r="O39" s="199"/>
      <c r="P39" s="199"/>
      <c r="Q39" s="199"/>
      <c r="R39" s="276"/>
      <c r="S39" s="276"/>
      <c r="T39" s="276"/>
      <c r="U39" s="276"/>
      <c r="V39" s="277">
        <f t="shared" si="0"/>
        <v>0</v>
      </c>
      <c r="W39" s="277"/>
      <c r="X39" s="277"/>
      <c r="Y39" s="277"/>
      <c r="Z39" s="26"/>
      <c r="AA39" s="1"/>
      <c r="AB39" s="1"/>
      <c r="AC39" s="1"/>
      <c r="AD39" s="32">
        <f t="shared" si="1"/>
        <v>0</v>
      </c>
      <c r="AE39" s="32">
        <f t="shared" si="2"/>
        <v>0</v>
      </c>
      <c r="AF39" s="32">
        <f t="shared" si="3"/>
        <v>0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5"/>
    </row>
    <row r="40" spans="1:71" x14ac:dyDescent="0.25">
      <c r="A40" s="1"/>
      <c r="B40" s="198"/>
      <c r="C40" s="199"/>
      <c r="D40" s="199"/>
      <c r="E40" s="209"/>
      <c r="F40" s="198"/>
      <c r="G40" s="199"/>
      <c r="H40" s="199"/>
      <c r="I40" s="209"/>
      <c r="J40" s="198"/>
      <c r="K40" s="199"/>
      <c r="L40" s="199"/>
      <c r="M40" s="209"/>
      <c r="N40" s="198"/>
      <c r="O40" s="199"/>
      <c r="P40" s="199"/>
      <c r="Q40" s="199"/>
      <c r="R40" s="276"/>
      <c r="S40" s="276"/>
      <c r="T40" s="276"/>
      <c r="U40" s="276"/>
      <c r="V40" s="277">
        <f t="shared" si="0"/>
        <v>0</v>
      </c>
      <c r="W40" s="277"/>
      <c r="X40" s="277"/>
      <c r="Y40" s="277"/>
      <c r="Z40" s="26"/>
      <c r="AA40" s="1"/>
      <c r="AB40" s="1"/>
      <c r="AC40" s="1"/>
      <c r="AD40" s="32">
        <f t="shared" si="1"/>
        <v>0</v>
      </c>
      <c r="AE40" s="32">
        <f t="shared" si="2"/>
        <v>0</v>
      </c>
      <c r="AF40" s="32">
        <f t="shared" si="3"/>
        <v>0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5"/>
    </row>
    <row r="41" spans="1:71" x14ac:dyDescent="0.25">
      <c r="A41" s="1"/>
      <c r="B41" s="198"/>
      <c r="C41" s="199"/>
      <c r="D41" s="199"/>
      <c r="E41" s="209"/>
      <c r="F41" s="198"/>
      <c r="G41" s="199"/>
      <c r="H41" s="199"/>
      <c r="I41" s="209"/>
      <c r="J41" s="198"/>
      <c r="K41" s="199"/>
      <c r="L41" s="199"/>
      <c r="M41" s="209"/>
      <c r="N41" s="198"/>
      <c r="O41" s="199"/>
      <c r="P41" s="199"/>
      <c r="Q41" s="199"/>
      <c r="R41" s="276"/>
      <c r="S41" s="276"/>
      <c r="T41" s="276"/>
      <c r="U41" s="276"/>
      <c r="V41" s="277">
        <f t="shared" si="0"/>
        <v>0</v>
      </c>
      <c r="W41" s="277"/>
      <c r="X41" s="277"/>
      <c r="Y41" s="277"/>
      <c r="Z41" s="26"/>
      <c r="AA41" s="1"/>
      <c r="AB41" s="1"/>
      <c r="AC41" s="1"/>
      <c r="AD41" s="32">
        <f t="shared" si="1"/>
        <v>0</v>
      </c>
      <c r="AE41" s="32">
        <f t="shared" si="2"/>
        <v>0</v>
      </c>
      <c r="AF41" s="32">
        <f t="shared" si="3"/>
        <v>0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5"/>
    </row>
    <row r="42" spans="1:71" x14ac:dyDescent="0.25">
      <c r="A42" s="1"/>
      <c r="B42" s="198"/>
      <c r="C42" s="199"/>
      <c r="D42" s="199"/>
      <c r="E42" s="209"/>
      <c r="F42" s="198"/>
      <c r="G42" s="199"/>
      <c r="H42" s="199"/>
      <c r="I42" s="209"/>
      <c r="J42" s="198"/>
      <c r="K42" s="199"/>
      <c r="L42" s="199"/>
      <c r="M42" s="209"/>
      <c r="N42" s="198"/>
      <c r="O42" s="199"/>
      <c r="P42" s="199"/>
      <c r="Q42" s="199"/>
      <c r="R42" s="276"/>
      <c r="S42" s="276"/>
      <c r="T42" s="276"/>
      <c r="U42" s="276"/>
      <c r="V42" s="277">
        <f t="shared" si="0"/>
        <v>0</v>
      </c>
      <c r="W42" s="277"/>
      <c r="X42" s="277"/>
      <c r="Y42" s="277"/>
      <c r="Z42" s="26"/>
      <c r="AA42" s="1"/>
      <c r="AB42" s="1"/>
      <c r="AC42" s="1"/>
      <c r="AD42" s="32">
        <f t="shared" si="1"/>
        <v>0</v>
      </c>
      <c r="AE42" s="32">
        <f t="shared" si="2"/>
        <v>0</v>
      </c>
      <c r="AF42" s="32">
        <f t="shared" si="3"/>
        <v>0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5"/>
    </row>
    <row r="43" spans="1:71" x14ac:dyDescent="0.25">
      <c r="A43" s="11"/>
      <c r="B43" s="200"/>
      <c r="C43" s="201"/>
      <c r="D43" s="201"/>
      <c r="E43" s="202"/>
      <c r="F43" s="200"/>
      <c r="G43" s="201"/>
      <c r="H43" s="201"/>
      <c r="I43" s="202"/>
      <c r="J43" s="200"/>
      <c r="K43" s="201"/>
      <c r="L43" s="201"/>
      <c r="M43" s="202"/>
      <c r="N43" s="198"/>
      <c r="O43" s="199"/>
      <c r="P43" s="199"/>
      <c r="Q43" s="199"/>
      <c r="R43" s="276"/>
      <c r="S43" s="276"/>
      <c r="T43" s="276"/>
      <c r="U43" s="276"/>
      <c r="V43" s="277">
        <f t="shared" si="0"/>
        <v>0</v>
      </c>
      <c r="W43" s="277"/>
      <c r="X43" s="277"/>
      <c r="Y43" s="277"/>
      <c r="Z43" s="26"/>
      <c r="AA43" s="1"/>
      <c r="AB43" s="1"/>
      <c r="AC43" s="1"/>
      <c r="AD43" s="32">
        <f t="shared" si="1"/>
        <v>0</v>
      </c>
      <c r="AE43" s="32">
        <f t="shared" si="2"/>
        <v>0</v>
      </c>
      <c r="AF43" s="32">
        <f t="shared" si="3"/>
        <v>0</v>
      </c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5"/>
    </row>
    <row r="44" spans="1:71" x14ac:dyDescent="0.25">
      <c r="A44" s="68"/>
      <c r="B44" s="200"/>
      <c r="C44" s="201"/>
      <c r="D44" s="201"/>
      <c r="E44" s="202"/>
      <c r="F44" s="200"/>
      <c r="G44" s="201"/>
      <c r="H44" s="201"/>
      <c r="I44" s="202"/>
      <c r="J44" s="200"/>
      <c r="K44" s="201"/>
      <c r="L44" s="201"/>
      <c r="M44" s="202"/>
      <c r="N44" s="198"/>
      <c r="O44" s="199"/>
      <c r="P44" s="199"/>
      <c r="Q44" s="199"/>
      <c r="R44" s="276"/>
      <c r="S44" s="276"/>
      <c r="T44" s="276"/>
      <c r="U44" s="276"/>
      <c r="V44" s="277">
        <f t="shared" si="0"/>
        <v>0</v>
      </c>
      <c r="W44" s="277"/>
      <c r="X44" s="277"/>
      <c r="Y44" s="277"/>
      <c r="Z44" s="42"/>
      <c r="AA44" s="1"/>
      <c r="AB44" s="1"/>
      <c r="AC44" s="1"/>
      <c r="AD44" s="32">
        <f t="shared" si="1"/>
        <v>0</v>
      </c>
      <c r="AE44" s="32">
        <f t="shared" si="2"/>
        <v>0</v>
      </c>
      <c r="AF44" s="32">
        <f t="shared" si="3"/>
        <v>0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5"/>
    </row>
    <row r="45" spans="1:71" x14ac:dyDescent="0.25">
      <c r="A45" s="1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8"/>
      <c r="S45" s="8"/>
      <c r="T45" s="8"/>
      <c r="U45" s="8"/>
      <c r="V45" s="8"/>
      <c r="W45" s="8"/>
      <c r="X45" s="8"/>
      <c r="Y45" s="8"/>
      <c r="Z45" s="4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5"/>
    </row>
    <row r="46" spans="1:7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5"/>
    </row>
    <row r="47" spans="1:7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6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5"/>
    </row>
    <row r="48" spans="1:7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:7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:7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:7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:7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:7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:7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:7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:7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:7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:7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:7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:7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:7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:7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:7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:7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:7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:7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:7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:7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:7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:7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:7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:7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:7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7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:7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:7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:7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:7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:7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:7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:7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:7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:7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:7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:7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:7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:7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:7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:7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7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:7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:7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:7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:7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:7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:7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:7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:7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:7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:7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:7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:7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:7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:7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:7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:7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:7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:7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:7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:7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:7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:7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:7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:7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:7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:7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:7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:7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:7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:7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:7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:7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:7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7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:7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:7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:7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:7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:7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:7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:7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:7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:7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:7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:7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:7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:7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:7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:7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:7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:7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:7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:7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:7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:7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:7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:7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:7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:7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7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:7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:7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:7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:7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:7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:7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:7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:7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</sheetData>
  <sheetProtection formatCells="0" selectLockedCells="1"/>
  <protectedRanges>
    <protectedRange algorithmName="SHA-512" hashValue="5FbAOgQBW5dCOFLbmKzoSuhXhHDBcS+xbueKZjM4Fv5RXPHk55c6bU/t7Kur8wlWlUk9hmOD2lvHuZZODoexuQ==" saltValue="kc3RNPjg1mLXtBLGZsporw==" spinCount="100000" sqref="V15:Y44" name="Range1"/>
  </protectedRanges>
  <mergeCells count="205">
    <mergeCell ref="I6:I7"/>
    <mergeCell ref="I8:I9"/>
    <mergeCell ref="I10:I11"/>
    <mergeCell ref="B6:G7"/>
    <mergeCell ref="B8:G9"/>
    <mergeCell ref="B10:G11"/>
    <mergeCell ref="H6:H7"/>
    <mergeCell ref="H8:H9"/>
    <mergeCell ref="H10:H11"/>
    <mergeCell ref="J6:Q6"/>
    <mergeCell ref="J7:Q7"/>
    <mergeCell ref="J8:Q8"/>
    <mergeCell ref="J9:Q9"/>
    <mergeCell ref="J10:Q11"/>
    <mergeCell ref="A1:Z5"/>
    <mergeCell ref="V39:Y39"/>
    <mergeCell ref="V40:Y40"/>
    <mergeCell ref="V41:Y41"/>
    <mergeCell ref="V21:Y21"/>
    <mergeCell ref="V22:Y22"/>
    <mergeCell ref="V23:Y23"/>
    <mergeCell ref="V24:Y24"/>
    <mergeCell ref="V25:Y25"/>
    <mergeCell ref="V26:Y26"/>
    <mergeCell ref="V15:Y15"/>
    <mergeCell ref="V16:Y16"/>
    <mergeCell ref="V17:Y17"/>
    <mergeCell ref="V18:Y18"/>
    <mergeCell ref="V19:Y19"/>
    <mergeCell ref="V20:Y20"/>
    <mergeCell ref="V27:Y27"/>
    <mergeCell ref="V28:Y28"/>
    <mergeCell ref="V29:Y29"/>
    <mergeCell ref="V42:Y42"/>
    <mergeCell ref="V33:Y33"/>
    <mergeCell ref="V34:Y34"/>
    <mergeCell ref="V35:Y35"/>
    <mergeCell ref="V36:Y36"/>
    <mergeCell ref="V37:Y37"/>
    <mergeCell ref="V38:Y38"/>
    <mergeCell ref="V30:Y30"/>
    <mergeCell ref="V31:Y31"/>
    <mergeCell ref="V32:Y32"/>
    <mergeCell ref="J40:M40"/>
    <mergeCell ref="J41:M41"/>
    <mergeCell ref="J42:M42"/>
    <mergeCell ref="J33:M33"/>
    <mergeCell ref="J34:M34"/>
    <mergeCell ref="J35:M35"/>
    <mergeCell ref="J36:M36"/>
    <mergeCell ref="J37:M37"/>
    <mergeCell ref="J38:M38"/>
    <mergeCell ref="J32:M32"/>
    <mergeCell ref="J21:M21"/>
    <mergeCell ref="J22:M22"/>
    <mergeCell ref="J23:M23"/>
    <mergeCell ref="J24:M24"/>
    <mergeCell ref="J25:M25"/>
    <mergeCell ref="J26:M26"/>
    <mergeCell ref="F39:I39"/>
    <mergeCell ref="F24:I24"/>
    <mergeCell ref="F25:I25"/>
    <mergeCell ref="F26:I26"/>
    <mergeCell ref="J39:M39"/>
    <mergeCell ref="J27:M27"/>
    <mergeCell ref="J28:M28"/>
    <mergeCell ref="J29:M29"/>
    <mergeCell ref="J30:M30"/>
    <mergeCell ref="F41:I41"/>
    <mergeCell ref="F42:I42"/>
    <mergeCell ref="J15:M15"/>
    <mergeCell ref="J16:M16"/>
    <mergeCell ref="J17:M17"/>
    <mergeCell ref="J18:M18"/>
    <mergeCell ref="J19:M19"/>
    <mergeCell ref="J20:M20"/>
    <mergeCell ref="F33:I33"/>
    <mergeCell ref="F34:I34"/>
    <mergeCell ref="F35:I35"/>
    <mergeCell ref="F36:I36"/>
    <mergeCell ref="F37:I37"/>
    <mergeCell ref="F38:I38"/>
    <mergeCell ref="F27:I27"/>
    <mergeCell ref="F28:I28"/>
    <mergeCell ref="F29:I29"/>
    <mergeCell ref="F30:I30"/>
    <mergeCell ref="F31:I31"/>
    <mergeCell ref="F32:I32"/>
    <mergeCell ref="F21:I21"/>
    <mergeCell ref="F22:I22"/>
    <mergeCell ref="F23:I23"/>
    <mergeCell ref="J31:M31"/>
    <mergeCell ref="B40:E40"/>
    <mergeCell ref="B41:E41"/>
    <mergeCell ref="B42:E42"/>
    <mergeCell ref="F15:I15"/>
    <mergeCell ref="F16:I16"/>
    <mergeCell ref="F17:I17"/>
    <mergeCell ref="F18:I18"/>
    <mergeCell ref="F19:I19"/>
    <mergeCell ref="F20:I20"/>
    <mergeCell ref="B33:E33"/>
    <mergeCell ref="B34:E34"/>
    <mergeCell ref="B35:E35"/>
    <mergeCell ref="B36:E36"/>
    <mergeCell ref="B37:E37"/>
    <mergeCell ref="B38:E38"/>
    <mergeCell ref="B18:E18"/>
    <mergeCell ref="B17:E17"/>
    <mergeCell ref="B16:E16"/>
    <mergeCell ref="B15:E15"/>
    <mergeCell ref="B31:E31"/>
    <mergeCell ref="B32:E32"/>
    <mergeCell ref="B24:E24"/>
    <mergeCell ref="B23:E23"/>
    <mergeCell ref="F40:I40"/>
    <mergeCell ref="B43:E43"/>
    <mergeCell ref="F43:I43"/>
    <mergeCell ref="J43:M43"/>
    <mergeCell ref="V43:Y43"/>
    <mergeCell ref="B44:E44"/>
    <mergeCell ref="F44:I44"/>
    <mergeCell ref="J44:M44"/>
    <mergeCell ref="V44:Y44"/>
    <mergeCell ref="B13:E14"/>
    <mergeCell ref="F13:I14"/>
    <mergeCell ref="J13:M14"/>
    <mergeCell ref="V13:Y14"/>
    <mergeCell ref="B22:E22"/>
    <mergeCell ref="B21:E21"/>
    <mergeCell ref="B20:E20"/>
    <mergeCell ref="B19:E19"/>
    <mergeCell ref="B30:E30"/>
    <mergeCell ref="B29:E29"/>
    <mergeCell ref="B28:E28"/>
    <mergeCell ref="B27:E27"/>
    <mergeCell ref="B26:E26"/>
    <mergeCell ref="B25:E25"/>
    <mergeCell ref="B39:E39"/>
    <mergeCell ref="N13:Q14"/>
    <mergeCell ref="N15:Q15"/>
    <mergeCell ref="N16:Q16"/>
    <mergeCell ref="N17:Q17"/>
    <mergeCell ref="N18:Q18"/>
    <mergeCell ref="R15:U15"/>
    <mergeCell ref="R13:U14"/>
    <mergeCell ref="R16:U16"/>
    <mergeCell ref="R17:U17"/>
    <mergeCell ref="R18:U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37:Q37"/>
    <mergeCell ref="N38:Q38"/>
    <mergeCell ref="N39:Q39"/>
    <mergeCell ref="N40:Q40"/>
    <mergeCell ref="N41:Q41"/>
    <mergeCell ref="N42:Q42"/>
    <mergeCell ref="N43:Q43"/>
    <mergeCell ref="N44:Q44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R42:U42"/>
    <mergeCell ref="R43:U43"/>
    <mergeCell ref="R44:U44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X8:Y8"/>
    <mergeCell ref="S7:U7"/>
    <mergeCell ref="S8:U8"/>
    <mergeCell ref="S10:U10"/>
    <mergeCell ref="R37:U37"/>
    <mergeCell ref="R38:U38"/>
    <mergeCell ref="R39:U39"/>
    <mergeCell ref="R40:U40"/>
    <mergeCell ref="R41:U41"/>
    <mergeCell ref="R19:U19"/>
    <mergeCell ref="R20:U20"/>
    <mergeCell ref="R21:U21"/>
    <mergeCell ref="R22:U22"/>
    <mergeCell ref="R23:U23"/>
    <mergeCell ref="R24:U24"/>
    <mergeCell ref="R25:U25"/>
    <mergeCell ref="R26:U26"/>
    <mergeCell ref="R27:U27"/>
  </mergeCells>
  <dataValidations count="1">
    <dataValidation type="list" allowBlank="1" showInputMessage="1" showErrorMessage="1" sqref="R15:U44" xr:uid="{2D478D6B-4E6E-46CB-8096-9FB358F355A7}">
      <formula1>"Australia,New Zealand,International"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34F89-199D-4462-B136-2EEE19E1DBB7}">
  <sheetPr codeName="Sheet1"/>
  <dimension ref="A1:BV800"/>
  <sheetViews>
    <sheetView zoomScale="80" zoomScaleNormal="80" workbookViewId="0">
      <selection activeCell="Z11" sqref="Z11"/>
    </sheetView>
  </sheetViews>
  <sheetFormatPr defaultRowHeight="15" x14ac:dyDescent="0.25"/>
  <cols>
    <col min="1" max="1" width="15.7109375" style="16" customWidth="1"/>
    <col min="2" max="2" width="12" style="16" customWidth="1"/>
    <col min="3" max="3" width="2.7109375" style="16" customWidth="1"/>
    <col min="4" max="25" width="9.140625" style="16"/>
    <col min="26" max="26" width="15.7109375" style="16" customWidth="1"/>
    <col min="27" max="29" width="9.140625" style="16"/>
    <col min="30" max="31" width="9.140625" style="16" hidden="1" customWidth="1"/>
    <col min="32" max="16384" width="9.140625" style="16"/>
  </cols>
  <sheetData>
    <row r="1" spans="1:74" ht="15" customHeight="1" x14ac:dyDescent="0.25">
      <c r="A1" s="229" t="s">
        <v>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5" customHeight="1" x14ac:dyDescent="0.25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5" customHeight="1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5" customHeight="1" x14ac:dyDescent="0.25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" customHeight="1" thickBot="1" x14ac:dyDescent="0.3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5" customHeight="1" thickBot="1" x14ac:dyDescent="0.3">
      <c r="A6" s="92"/>
      <c r="B6" s="235" t="s">
        <v>42</v>
      </c>
      <c r="C6" s="236"/>
      <c r="D6" s="236"/>
      <c r="E6" s="236"/>
      <c r="F6" s="236"/>
      <c r="G6" s="236"/>
      <c r="H6" s="236"/>
      <c r="I6" s="236"/>
      <c r="J6" s="236"/>
      <c r="K6" s="236"/>
      <c r="L6" s="241"/>
      <c r="M6" s="243" t="s">
        <v>32</v>
      </c>
      <c r="N6" s="93"/>
      <c r="O6" s="94"/>
      <c r="P6" s="94"/>
      <c r="Q6" s="95"/>
      <c r="R6" s="211" t="s">
        <v>21</v>
      </c>
      <c r="S6" s="212"/>
      <c r="T6" s="212"/>
      <c r="U6" s="212"/>
      <c r="V6" s="212"/>
      <c r="W6" s="212"/>
      <c r="X6" s="212"/>
      <c r="Y6" s="213"/>
      <c r="Z6" s="9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5" customHeight="1" thickBot="1" x14ac:dyDescent="0.3">
      <c r="A7" s="92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42"/>
      <c r="M7" s="244"/>
      <c r="N7" s="93"/>
      <c r="O7" s="94"/>
      <c r="P7" s="94"/>
      <c r="Q7" s="95"/>
      <c r="R7" s="214" t="s">
        <v>43</v>
      </c>
      <c r="S7" s="215"/>
      <c r="T7" s="215"/>
      <c r="U7" s="215"/>
      <c r="V7" s="215"/>
      <c r="W7" s="215"/>
      <c r="X7" s="215"/>
      <c r="Y7" s="216"/>
      <c r="Z7" s="9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5" customHeight="1" x14ac:dyDescent="0.25">
      <c r="A8" s="92"/>
      <c r="B8" s="235" t="s">
        <v>44</v>
      </c>
      <c r="C8" s="236"/>
      <c r="D8" s="236"/>
      <c r="E8" s="236"/>
      <c r="F8" s="236"/>
      <c r="G8" s="236"/>
      <c r="H8" s="236"/>
      <c r="I8" s="236"/>
      <c r="J8" s="236"/>
      <c r="K8" s="236"/>
      <c r="L8" s="241"/>
      <c r="M8" s="243" t="s">
        <v>45</v>
      </c>
      <c r="N8" s="93"/>
      <c r="O8" s="94"/>
      <c r="P8" s="94"/>
      <c r="Q8" s="95"/>
      <c r="R8" s="217" t="s">
        <v>46</v>
      </c>
      <c r="S8" s="239"/>
      <c r="T8" s="239"/>
      <c r="U8" s="239"/>
      <c r="V8" s="239"/>
      <c r="W8" s="239"/>
      <c r="X8" s="239"/>
      <c r="Y8" s="240"/>
      <c r="Z8" s="9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5" customHeight="1" thickBot="1" x14ac:dyDescent="0.3">
      <c r="A9" s="92"/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42"/>
      <c r="M9" s="244"/>
      <c r="N9" s="93"/>
      <c r="O9" s="94"/>
      <c r="P9" s="94"/>
      <c r="Q9" s="95"/>
      <c r="R9" s="223" t="s">
        <v>47</v>
      </c>
      <c r="S9" s="224"/>
      <c r="T9" s="224"/>
      <c r="U9" s="224"/>
      <c r="V9" s="224"/>
      <c r="W9" s="224"/>
      <c r="X9" s="224"/>
      <c r="Y9" s="225"/>
      <c r="Z9" s="9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15" customHeight="1" thickBot="1" x14ac:dyDescent="0.3">
      <c r="A10" s="92"/>
      <c r="B10" s="235" t="s">
        <v>48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41"/>
      <c r="M10" s="243" t="s">
        <v>49</v>
      </c>
      <c r="N10" s="93"/>
      <c r="O10" s="94"/>
      <c r="P10" s="94"/>
      <c r="Q10" s="95"/>
      <c r="R10" s="226"/>
      <c r="S10" s="227"/>
      <c r="T10" s="227"/>
      <c r="U10" s="227"/>
      <c r="V10" s="227"/>
      <c r="W10" s="227"/>
      <c r="X10" s="227"/>
      <c r="Y10" s="228"/>
      <c r="Z10" s="9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5" customHeight="1" thickBot="1" x14ac:dyDescent="0.3">
      <c r="A11" s="97"/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42"/>
      <c r="M11" s="244"/>
      <c r="N11" s="93"/>
      <c r="O11" s="94"/>
      <c r="P11" s="94"/>
      <c r="Q11" s="98"/>
      <c r="R11" s="99"/>
      <c r="S11" s="99"/>
      <c r="T11" s="99"/>
      <c r="U11" s="99"/>
      <c r="V11" s="99"/>
      <c r="W11" s="99"/>
      <c r="X11" s="99"/>
      <c r="Y11" s="99"/>
      <c r="Z11" s="100"/>
      <c r="AA11" s="1"/>
      <c r="AB11" s="1"/>
      <c r="AC11" s="1"/>
      <c r="AD11" s="1">
        <f>SUMIF(R21:U50,"*australia*",V21:Y50)</f>
        <v>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x14ac:dyDescent="0.25">
      <c r="A12" s="11"/>
      <c r="B12" s="235" t="s">
        <v>50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41"/>
      <c r="M12" s="243" t="s">
        <v>51</v>
      </c>
      <c r="N12" s="7"/>
      <c r="O12" s="8"/>
      <c r="P12" s="3"/>
      <c r="Q12" s="101"/>
      <c r="R12" s="76"/>
      <c r="S12" s="77"/>
      <c r="T12" s="77"/>
      <c r="U12" s="77"/>
      <c r="V12" s="77"/>
      <c r="W12" s="77"/>
      <c r="X12" s="77"/>
      <c r="Y12" s="78"/>
      <c r="Z12" s="26"/>
      <c r="AA12" s="1"/>
      <c r="AB12" s="1"/>
      <c r="AC12" s="1"/>
      <c r="AD12" s="1">
        <f>SUMIF(R21:U50,"*new zealand*",V21:Y50)</f>
        <v>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5" customHeight="1" thickBot="1" x14ac:dyDescent="0.3">
      <c r="A13" s="11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42"/>
      <c r="M13" s="244"/>
      <c r="N13" s="102"/>
      <c r="O13" s="32"/>
      <c r="P13" s="35"/>
      <c r="Q13" s="85"/>
      <c r="R13" s="195" t="s">
        <v>52</v>
      </c>
      <c r="S13" s="196"/>
      <c r="T13" s="196"/>
      <c r="U13" s="197"/>
      <c r="V13" s="103">
        <f>SUM(AD11:AD12)</f>
        <v>0</v>
      </c>
      <c r="W13" s="104" t="s">
        <v>24</v>
      </c>
      <c r="X13" s="105"/>
      <c r="Y13" s="106"/>
      <c r="Z13" s="95"/>
      <c r="AA13" s="1"/>
      <c r="AB13" s="1"/>
      <c r="AC13" s="1"/>
      <c r="AD13" s="86">
        <f>SUMIF(R21:U50,"*international*",V21:Y50)</f>
        <v>0</v>
      </c>
      <c r="AE13" s="1">
        <f>MIN(10,(SUM(AD13)))</f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5" customHeight="1" x14ac:dyDescent="0.25">
      <c r="A14" s="1"/>
      <c r="B14" s="235" t="s">
        <v>53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41"/>
      <c r="M14" s="243" t="s">
        <v>54</v>
      </c>
      <c r="N14" s="102"/>
      <c r="O14" s="32"/>
      <c r="P14" s="35"/>
      <c r="Q14" s="85"/>
      <c r="R14" s="195" t="s">
        <v>55</v>
      </c>
      <c r="S14" s="196"/>
      <c r="T14" s="196"/>
      <c r="U14" s="197"/>
      <c r="V14" s="79">
        <f>AE13</f>
        <v>0</v>
      </c>
      <c r="W14" s="80" t="s">
        <v>24</v>
      </c>
      <c r="X14" s="280" t="s">
        <v>29</v>
      </c>
      <c r="Y14" s="281"/>
      <c r="Z14" s="9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5" customHeight="1" thickBot="1" x14ac:dyDescent="0.3">
      <c r="A15" s="1"/>
      <c r="B15" s="237"/>
      <c r="C15" s="238"/>
      <c r="D15" s="238"/>
      <c r="E15" s="238"/>
      <c r="F15" s="238"/>
      <c r="G15" s="238"/>
      <c r="H15" s="238"/>
      <c r="I15" s="238"/>
      <c r="J15" s="238"/>
      <c r="K15" s="238"/>
      <c r="L15" s="242"/>
      <c r="M15" s="244"/>
      <c r="N15" s="102"/>
      <c r="O15" s="32"/>
      <c r="P15" s="35"/>
      <c r="Q15" s="85"/>
      <c r="R15" s="245"/>
      <c r="S15" s="246"/>
      <c r="T15" s="246"/>
      <c r="U15" s="247"/>
      <c r="V15" s="32"/>
      <c r="W15" s="80"/>
      <c r="X15" s="32"/>
      <c r="Y15" s="85"/>
      <c r="Z15" s="9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5" customHeight="1" x14ac:dyDescent="0.25">
      <c r="A16" s="1"/>
      <c r="B16" s="235" t="s">
        <v>56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41"/>
      <c r="M16" s="243" t="s">
        <v>54</v>
      </c>
      <c r="N16" s="82"/>
      <c r="O16" s="32"/>
      <c r="P16" s="35"/>
      <c r="Q16" s="85"/>
      <c r="R16" s="195" t="s">
        <v>34</v>
      </c>
      <c r="S16" s="196"/>
      <c r="T16" s="196"/>
      <c r="U16" s="197"/>
      <c r="V16" s="107">
        <f>SUM(V13:V14)</f>
        <v>0</v>
      </c>
      <c r="W16" s="108" t="s">
        <v>24</v>
      </c>
      <c r="X16" s="109"/>
      <c r="Y16" s="110"/>
      <c r="Z16" s="9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5.75" thickBot="1" x14ac:dyDescent="0.3">
      <c r="A17" s="1"/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42"/>
      <c r="M17" s="244"/>
      <c r="N17" s="14"/>
      <c r="O17" s="1"/>
      <c r="P17" s="11"/>
      <c r="Q17" s="101"/>
      <c r="R17" s="88"/>
      <c r="S17" s="89"/>
      <c r="T17" s="89"/>
      <c r="U17" s="89"/>
      <c r="V17" s="89"/>
      <c r="W17" s="89"/>
      <c r="X17" s="89"/>
      <c r="Y17" s="90"/>
      <c r="Z17" s="3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x14ac:dyDescent="0.25">
      <c r="A18" s="1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2"/>
      <c r="M18" s="2"/>
      <c r="N18" s="2"/>
      <c r="O18" s="2"/>
      <c r="P18" s="2"/>
      <c r="Q18" s="45"/>
      <c r="R18" s="45"/>
      <c r="S18" s="45"/>
      <c r="T18" s="45"/>
      <c r="U18" s="45"/>
      <c r="V18" s="45"/>
      <c r="W18" s="45"/>
      <c r="X18" s="45"/>
      <c r="Y18" s="91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x14ac:dyDescent="0.25">
      <c r="A19" s="11"/>
      <c r="B19" s="203" t="s">
        <v>35</v>
      </c>
      <c r="C19" s="204"/>
      <c r="D19" s="204"/>
      <c r="E19" s="205"/>
      <c r="F19" s="203" t="s">
        <v>57</v>
      </c>
      <c r="G19" s="204"/>
      <c r="H19" s="204"/>
      <c r="I19" s="205"/>
      <c r="J19" s="203" t="s">
        <v>58</v>
      </c>
      <c r="K19" s="204"/>
      <c r="L19" s="204"/>
      <c r="M19" s="205"/>
      <c r="N19" s="203" t="s">
        <v>59</v>
      </c>
      <c r="O19" s="204"/>
      <c r="P19" s="204"/>
      <c r="Q19" s="204"/>
      <c r="R19" s="275" t="s">
        <v>60</v>
      </c>
      <c r="S19" s="275"/>
      <c r="T19" s="275"/>
      <c r="U19" s="275"/>
      <c r="V19" s="275" t="s">
        <v>40</v>
      </c>
      <c r="W19" s="275"/>
      <c r="X19" s="275"/>
      <c r="Y19" s="275"/>
      <c r="Z19" s="26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x14ac:dyDescent="0.25">
      <c r="A20" s="11"/>
      <c r="B20" s="206"/>
      <c r="C20" s="207"/>
      <c r="D20" s="207"/>
      <c r="E20" s="208"/>
      <c r="F20" s="206"/>
      <c r="G20" s="207"/>
      <c r="H20" s="207"/>
      <c r="I20" s="208"/>
      <c r="J20" s="206"/>
      <c r="K20" s="207"/>
      <c r="L20" s="207"/>
      <c r="M20" s="208"/>
      <c r="N20" s="206"/>
      <c r="O20" s="207"/>
      <c r="P20" s="207"/>
      <c r="Q20" s="207"/>
      <c r="R20" s="275"/>
      <c r="S20" s="275"/>
      <c r="T20" s="275"/>
      <c r="U20" s="275"/>
      <c r="V20" s="275"/>
      <c r="W20" s="275"/>
      <c r="X20" s="275"/>
      <c r="Y20" s="275"/>
      <c r="Z20" s="2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x14ac:dyDescent="0.25">
      <c r="A21" s="1"/>
      <c r="B21" s="210"/>
      <c r="C21" s="199"/>
      <c r="D21" s="199"/>
      <c r="E21" s="209"/>
      <c r="F21" s="198"/>
      <c r="G21" s="199"/>
      <c r="H21" s="199"/>
      <c r="I21" s="209"/>
      <c r="J21" s="198"/>
      <c r="K21" s="199"/>
      <c r="L21" s="199"/>
      <c r="M21" s="209"/>
      <c r="N21" s="198" t="s">
        <v>61</v>
      </c>
      <c r="O21" s="199"/>
      <c r="P21" s="199"/>
      <c r="Q21" s="199"/>
      <c r="R21" s="276"/>
      <c r="S21" s="276"/>
      <c r="T21" s="276"/>
      <c r="U21" s="276"/>
      <c r="V21" s="278">
        <f>IF(N21="consultant",4,IF(N21="manager",6,IF(N21="crystal manager",6,IF(N21="silver circle",8,IF(N21="director",10,IF(N21="crystal director",10,IF(N21="executive",15,IF(N21="crystal executive",15,IF(N21="golden circle",15,IF(N21="-",0))))))))))</f>
        <v>0</v>
      </c>
      <c r="W21" s="278"/>
      <c r="X21" s="278"/>
      <c r="Y21" s="278"/>
      <c r="Z21" s="2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x14ac:dyDescent="0.25">
      <c r="A22" s="1"/>
      <c r="B22" s="198"/>
      <c r="C22" s="199"/>
      <c r="D22" s="199"/>
      <c r="E22" s="209"/>
      <c r="F22" s="198"/>
      <c r="G22" s="199"/>
      <c r="H22" s="199"/>
      <c r="I22" s="209"/>
      <c r="J22" s="198"/>
      <c r="K22" s="199"/>
      <c r="L22" s="199"/>
      <c r="M22" s="209"/>
      <c r="N22" s="198" t="s">
        <v>61</v>
      </c>
      <c r="O22" s="199"/>
      <c r="P22" s="199"/>
      <c r="Q22" s="199"/>
      <c r="R22" s="276"/>
      <c r="S22" s="276"/>
      <c r="T22" s="276"/>
      <c r="U22" s="276"/>
      <c r="V22" s="278"/>
      <c r="W22" s="278"/>
      <c r="X22" s="278"/>
      <c r="Y22" s="278"/>
      <c r="Z22" s="2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x14ac:dyDescent="0.25">
      <c r="A23" s="1"/>
      <c r="B23" s="198"/>
      <c r="C23" s="199"/>
      <c r="D23" s="199"/>
      <c r="E23" s="209"/>
      <c r="F23" s="198"/>
      <c r="G23" s="199"/>
      <c r="H23" s="199"/>
      <c r="I23" s="209"/>
      <c r="J23" s="198"/>
      <c r="K23" s="199"/>
      <c r="L23" s="199"/>
      <c r="M23" s="209"/>
      <c r="N23" s="198" t="s">
        <v>61</v>
      </c>
      <c r="O23" s="199"/>
      <c r="P23" s="199"/>
      <c r="Q23" s="199"/>
      <c r="R23" s="276"/>
      <c r="S23" s="276"/>
      <c r="T23" s="276"/>
      <c r="U23" s="276"/>
      <c r="V23" s="278">
        <f t="shared" ref="V23:V50" si="0">IF(N23="consultant",4,IF(N23="manager",6,IF(N23="crystal manager",6,IF(N23="silver circle",8,IF(N23="director",10,IF(N23="crystal director",10,IF(N23="executive",15,IF(N23="crystal executive",15,IF(N23="golden circle",15,IF(N23="-",0))))))))))</f>
        <v>0</v>
      </c>
      <c r="W23" s="278"/>
      <c r="X23" s="278"/>
      <c r="Y23" s="278"/>
      <c r="Z23" s="2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x14ac:dyDescent="0.25">
      <c r="A24" s="1"/>
      <c r="B24" s="198"/>
      <c r="C24" s="199"/>
      <c r="D24" s="199"/>
      <c r="E24" s="209"/>
      <c r="F24" s="198"/>
      <c r="G24" s="199"/>
      <c r="H24" s="199"/>
      <c r="I24" s="209"/>
      <c r="J24" s="198"/>
      <c r="K24" s="199"/>
      <c r="L24" s="199"/>
      <c r="M24" s="209"/>
      <c r="N24" s="198" t="s">
        <v>61</v>
      </c>
      <c r="O24" s="199"/>
      <c r="P24" s="199"/>
      <c r="Q24" s="199"/>
      <c r="R24" s="276"/>
      <c r="S24" s="276"/>
      <c r="T24" s="276"/>
      <c r="U24" s="276"/>
      <c r="V24" s="278">
        <f t="shared" si="0"/>
        <v>0</v>
      </c>
      <c r="W24" s="278"/>
      <c r="X24" s="278"/>
      <c r="Y24" s="278"/>
      <c r="Z24" s="2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x14ac:dyDescent="0.25">
      <c r="A25" s="1"/>
      <c r="B25" s="198"/>
      <c r="C25" s="199"/>
      <c r="D25" s="199"/>
      <c r="E25" s="209"/>
      <c r="F25" s="198"/>
      <c r="G25" s="199"/>
      <c r="H25" s="199"/>
      <c r="I25" s="209"/>
      <c r="J25" s="198"/>
      <c r="K25" s="199"/>
      <c r="L25" s="199"/>
      <c r="M25" s="209"/>
      <c r="N25" s="198" t="s">
        <v>61</v>
      </c>
      <c r="O25" s="199"/>
      <c r="P25" s="199"/>
      <c r="Q25" s="199"/>
      <c r="R25" s="276"/>
      <c r="S25" s="276"/>
      <c r="T25" s="276"/>
      <c r="U25" s="276"/>
      <c r="V25" s="278">
        <f t="shared" si="0"/>
        <v>0</v>
      </c>
      <c r="W25" s="278"/>
      <c r="X25" s="278"/>
      <c r="Y25" s="278"/>
      <c r="Z25" s="2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x14ac:dyDescent="0.25">
      <c r="A26" s="1"/>
      <c r="B26" s="198"/>
      <c r="C26" s="199"/>
      <c r="D26" s="199"/>
      <c r="E26" s="209"/>
      <c r="F26" s="198"/>
      <c r="G26" s="199"/>
      <c r="H26" s="199"/>
      <c r="I26" s="209"/>
      <c r="J26" s="198"/>
      <c r="K26" s="199"/>
      <c r="L26" s="199"/>
      <c r="M26" s="209"/>
      <c r="N26" s="198" t="s">
        <v>61</v>
      </c>
      <c r="O26" s="199"/>
      <c r="P26" s="199"/>
      <c r="Q26" s="199"/>
      <c r="R26" s="276"/>
      <c r="S26" s="276"/>
      <c r="T26" s="276"/>
      <c r="U26" s="276"/>
      <c r="V26" s="278">
        <f t="shared" si="0"/>
        <v>0</v>
      </c>
      <c r="W26" s="278"/>
      <c r="X26" s="278"/>
      <c r="Y26" s="278"/>
      <c r="Z26" s="2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x14ac:dyDescent="0.25">
      <c r="A27" s="1"/>
      <c r="B27" s="198"/>
      <c r="C27" s="199"/>
      <c r="D27" s="199"/>
      <c r="E27" s="209"/>
      <c r="F27" s="198"/>
      <c r="G27" s="199"/>
      <c r="H27" s="199"/>
      <c r="I27" s="209"/>
      <c r="J27" s="198"/>
      <c r="K27" s="199"/>
      <c r="L27" s="199"/>
      <c r="M27" s="209"/>
      <c r="N27" s="198" t="s">
        <v>61</v>
      </c>
      <c r="O27" s="199"/>
      <c r="P27" s="199"/>
      <c r="Q27" s="199"/>
      <c r="R27" s="276"/>
      <c r="S27" s="276"/>
      <c r="T27" s="276"/>
      <c r="U27" s="276"/>
      <c r="V27" s="278">
        <f t="shared" si="0"/>
        <v>0</v>
      </c>
      <c r="W27" s="278"/>
      <c r="X27" s="278"/>
      <c r="Y27" s="278"/>
      <c r="Z27" s="2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x14ac:dyDescent="0.25">
      <c r="A28" s="1"/>
      <c r="B28" s="198"/>
      <c r="C28" s="199"/>
      <c r="D28" s="199"/>
      <c r="E28" s="209"/>
      <c r="F28" s="198"/>
      <c r="G28" s="199"/>
      <c r="H28" s="199"/>
      <c r="I28" s="209"/>
      <c r="J28" s="198"/>
      <c r="K28" s="199"/>
      <c r="L28" s="199"/>
      <c r="M28" s="209"/>
      <c r="N28" s="198" t="s">
        <v>61</v>
      </c>
      <c r="O28" s="199"/>
      <c r="P28" s="199"/>
      <c r="Q28" s="199"/>
      <c r="R28" s="276"/>
      <c r="S28" s="276"/>
      <c r="T28" s="276"/>
      <c r="U28" s="276"/>
      <c r="V28" s="278">
        <f t="shared" si="0"/>
        <v>0</v>
      </c>
      <c r="W28" s="278"/>
      <c r="X28" s="278"/>
      <c r="Y28" s="278"/>
      <c r="Z28" s="2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x14ac:dyDescent="0.25">
      <c r="A29" s="1"/>
      <c r="B29" s="198"/>
      <c r="C29" s="199"/>
      <c r="D29" s="199"/>
      <c r="E29" s="209"/>
      <c r="F29" s="198"/>
      <c r="G29" s="199"/>
      <c r="H29" s="199"/>
      <c r="I29" s="209"/>
      <c r="J29" s="198"/>
      <c r="K29" s="199"/>
      <c r="L29" s="199"/>
      <c r="M29" s="209"/>
      <c r="N29" s="198" t="s">
        <v>61</v>
      </c>
      <c r="O29" s="199"/>
      <c r="P29" s="199"/>
      <c r="Q29" s="199"/>
      <c r="R29" s="276"/>
      <c r="S29" s="276"/>
      <c r="T29" s="276"/>
      <c r="U29" s="276"/>
      <c r="V29" s="278">
        <f t="shared" si="0"/>
        <v>0</v>
      </c>
      <c r="W29" s="278"/>
      <c r="X29" s="278"/>
      <c r="Y29" s="278"/>
      <c r="Z29" s="2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x14ac:dyDescent="0.25">
      <c r="A30" s="1"/>
      <c r="B30" s="210"/>
      <c r="C30" s="199"/>
      <c r="D30" s="199"/>
      <c r="E30" s="209"/>
      <c r="F30" s="198"/>
      <c r="G30" s="199"/>
      <c r="H30" s="199"/>
      <c r="I30" s="209"/>
      <c r="J30" s="198"/>
      <c r="K30" s="199"/>
      <c r="L30" s="199"/>
      <c r="M30" s="209"/>
      <c r="N30" s="198" t="s">
        <v>61</v>
      </c>
      <c r="O30" s="199"/>
      <c r="P30" s="199"/>
      <c r="Q30" s="199"/>
      <c r="R30" s="276"/>
      <c r="S30" s="276"/>
      <c r="T30" s="276"/>
      <c r="U30" s="276"/>
      <c r="V30" s="278">
        <f t="shared" si="0"/>
        <v>0</v>
      </c>
      <c r="W30" s="278"/>
      <c r="X30" s="278"/>
      <c r="Y30" s="278"/>
      <c r="Z30" s="26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x14ac:dyDescent="0.25">
      <c r="A31" s="1"/>
      <c r="B31" s="198"/>
      <c r="C31" s="199"/>
      <c r="D31" s="199"/>
      <c r="E31" s="209"/>
      <c r="F31" s="198"/>
      <c r="G31" s="199"/>
      <c r="H31" s="199"/>
      <c r="I31" s="209"/>
      <c r="J31" s="198"/>
      <c r="K31" s="199"/>
      <c r="L31" s="199"/>
      <c r="M31" s="209"/>
      <c r="N31" s="198" t="s">
        <v>61</v>
      </c>
      <c r="O31" s="199"/>
      <c r="P31" s="199"/>
      <c r="Q31" s="199"/>
      <c r="R31" s="276"/>
      <c r="S31" s="276"/>
      <c r="T31" s="276"/>
      <c r="U31" s="276"/>
      <c r="V31" s="278">
        <f t="shared" si="0"/>
        <v>0</v>
      </c>
      <c r="W31" s="278"/>
      <c r="X31" s="278"/>
      <c r="Y31" s="278"/>
      <c r="Z31" s="26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x14ac:dyDescent="0.25">
      <c r="A32" s="1"/>
      <c r="B32" s="198"/>
      <c r="C32" s="199"/>
      <c r="D32" s="199"/>
      <c r="E32" s="209"/>
      <c r="F32" s="198"/>
      <c r="G32" s="199"/>
      <c r="H32" s="199"/>
      <c r="I32" s="209"/>
      <c r="J32" s="198"/>
      <c r="K32" s="199"/>
      <c r="L32" s="199"/>
      <c r="M32" s="209"/>
      <c r="N32" s="198" t="s">
        <v>61</v>
      </c>
      <c r="O32" s="199"/>
      <c r="P32" s="199"/>
      <c r="Q32" s="199"/>
      <c r="R32" s="276"/>
      <c r="S32" s="276"/>
      <c r="T32" s="276"/>
      <c r="U32" s="276"/>
      <c r="V32" s="278">
        <f t="shared" si="0"/>
        <v>0</v>
      </c>
      <c r="W32" s="278"/>
      <c r="X32" s="278"/>
      <c r="Y32" s="278"/>
      <c r="Z32" s="26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x14ac:dyDescent="0.25">
      <c r="A33" s="1"/>
      <c r="B33" s="198"/>
      <c r="C33" s="199"/>
      <c r="D33" s="199"/>
      <c r="E33" s="209"/>
      <c r="F33" s="198"/>
      <c r="G33" s="199"/>
      <c r="H33" s="199"/>
      <c r="I33" s="209"/>
      <c r="J33" s="198"/>
      <c r="K33" s="199"/>
      <c r="L33" s="199"/>
      <c r="M33" s="209"/>
      <c r="N33" s="198" t="s">
        <v>61</v>
      </c>
      <c r="O33" s="199"/>
      <c r="P33" s="199"/>
      <c r="Q33" s="199"/>
      <c r="R33" s="276"/>
      <c r="S33" s="276"/>
      <c r="T33" s="276"/>
      <c r="U33" s="276"/>
      <c r="V33" s="278">
        <f t="shared" si="0"/>
        <v>0</v>
      </c>
      <c r="W33" s="278"/>
      <c r="X33" s="278"/>
      <c r="Y33" s="278"/>
      <c r="Z33" s="2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x14ac:dyDescent="0.25">
      <c r="A34" s="1"/>
      <c r="B34" s="198"/>
      <c r="C34" s="199"/>
      <c r="D34" s="199"/>
      <c r="E34" s="209"/>
      <c r="F34" s="198"/>
      <c r="G34" s="199"/>
      <c r="H34" s="199"/>
      <c r="I34" s="209"/>
      <c r="J34" s="198"/>
      <c r="K34" s="199"/>
      <c r="L34" s="199"/>
      <c r="M34" s="209"/>
      <c r="N34" s="198" t="s">
        <v>61</v>
      </c>
      <c r="O34" s="199"/>
      <c r="P34" s="199"/>
      <c r="Q34" s="199"/>
      <c r="R34" s="276"/>
      <c r="S34" s="276"/>
      <c r="T34" s="276"/>
      <c r="U34" s="276"/>
      <c r="V34" s="278">
        <f t="shared" si="0"/>
        <v>0</v>
      </c>
      <c r="W34" s="278"/>
      <c r="X34" s="278"/>
      <c r="Y34" s="278"/>
      <c r="Z34" s="26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x14ac:dyDescent="0.25">
      <c r="A35" s="1"/>
      <c r="B35" s="198"/>
      <c r="C35" s="199"/>
      <c r="D35" s="199"/>
      <c r="E35" s="209"/>
      <c r="F35" s="198"/>
      <c r="G35" s="199"/>
      <c r="H35" s="199"/>
      <c r="I35" s="209"/>
      <c r="J35" s="198"/>
      <c r="K35" s="199"/>
      <c r="L35" s="199"/>
      <c r="M35" s="209"/>
      <c r="N35" s="198" t="s">
        <v>61</v>
      </c>
      <c r="O35" s="199"/>
      <c r="P35" s="199"/>
      <c r="Q35" s="199"/>
      <c r="R35" s="276"/>
      <c r="S35" s="276"/>
      <c r="T35" s="276"/>
      <c r="U35" s="276"/>
      <c r="V35" s="278">
        <f t="shared" si="0"/>
        <v>0</v>
      </c>
      <c r="W35" s="278"/>
      <c r="X35" s="278"/>
      <c r="Y35" s="278"/>
      <c r="Z35" s="2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x14ac:dyDescent="0.25">
      <c r="A36" s="1"/>
      <c r="B36" s="198"/>
      <c r="C36" s="199"/>
      <c r="D36" s="199"/>
      <c r="E36" s="209"/>
      <c r="F36" s="198"/>
      <c r="G36" s="199"/>
      <c r="H36" s="199"/>
      <c r="I36" s="209"/>
      <c r="J36" s="198"/>
      <c r="K36" s="199"/>
      <c r="L36" s="199"/>
      <c r="M36" s="209"/>
      <c r="N36" s="198" t="s">
        <v>61</v>
      </c>
      <c r="O36" s="199"/>
      <c r="P36" s="199"/>
      <c r="Q36" s="199"/>
      <c r="R36" s="276"/>
      <c r="S36" s="276"/>
      <c r="T36" s="276"/>
      <c r="U36" s="276"/>
      <c r="V36" s="278">
        <f t="shared" si="0"/>
        <v>0</v>
      </c>
      <c r="W36" s="278"/>
      <c r="X36" s="278"/>
      <c r="Y36" s="278"/>
      <c r="Z36" s="2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x14ac:dyDescent="0.25">
      <c r="A37" s="1"/>
      <c r="B37" s="198"/>
      <c r="C37" s="199"/>
      <c r="D37" s="199"/>
      <c r="E37" s="209"/>
      <c r="F37" s="198"/>
      <c r="G37" s="199"/>
      <c r="H37" s="199"/>
      <c r="I37" s="209"/>
      <c r="J37" s="198"/>
      <c r="K37" s="199"/>
      <c r="L37" s="199"/>
      <c r="M37" s="209"/>
      <c r="N37" s="198" t="s">
        <v>61</v>
      </c>
      <c r="O37" s="199"/>
      <c r="P37" s="199"/>
      <c r="Q37" s="199"/>
      <c r="R37" s="276"/>
      <c r="S37" s="276"/>
      <c r="T37" s="276"/>
      <c r="U37" s="276"/>
      <c r="V37" s="278">
        <f t="shared" si="0"/>
        <v>0</v>
      </c>
      <c r="W37" s="278"/>
      <c r="X37" s="278"/>
      <c r="Y37" s="278"/>
      <c r="Z37" s="2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x14ac:dyDescent="0.25">
      <c r="A38" s="1"/>
      <c r="B38" s="198"/>
      <c r="C38" s="199"/>
      <c r="D38" s="199"/>
      <c r="E38" s="209"/>
      <c r="F38" s="198"/>
      <c r="G38" s="199"/>
      <c r="H38" s="199"/>
      <c r="I38" s="209"/>
      <c r="J38" s="198"/>
      <c r="K38" s="199"/>
      <c r="L38" s="199"/>
      <c r="M38" s="209"/>
      <c r="N38" s="198" t="s">
        <v>61</v>
      </c>
      <c r="O38" s="199"/>
      <c r="P38" s="199"/>
      <c r="Q38" s="199"/>
      <c r="R38" s="276"/>
      <c r="S38" s="276"/>
      <c r="T38" s="276"/>
      <c r="U38" s="276"/>
      <c r="V38" s="278">
        <f t="shared" si="0"/>
        <v>0</v>
      </c>
      <c r="W38" s="278"/>
      <c r="X38" s="278"/>
      <c r="Y38" s="278"/>
      <c r="Z38" s="2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x14ac:dyDescent="0.25">
      <c r="A39" s="1"/>
      <c r="B39" s="198"/>
      <c r="C39" s="199"/>
      <c r="D39" s="199"/>
      <c r="E39" s="209"/>
      <c r="F39" s="198"/>
      <c r="G39" s="199"/>
      <c r="H39" s="199"/>
      <c r="I39" s="209"/>
      <c r="J39" s="198"/>
      <c r="K39" s="199"/>
      <c r="L39" s="199"/>
      <c r="M39" s="209"/>
      <c r="N39" s="198" t="s">
        <v>61</v>
      </c>
      <c r="O39" s="199"/>
      <c r="P39" s="199"/>
      <c r="Q39" s="199"/>
      <c r="R39" s="276"/>
      <c r="S39" s="276"/>
      <c r="T39" s="276"/>
      <c r="U39" s="276"/>
      <c r="V39" s="278">
        <f t="shared" si="0"/>
        <v>0</v>
      </c>
      <c r="W39" s="278"/>
      <c r="X39" s="278"/>
      <c r="Y39" s="278"/>
      <c r="Z39" s="2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x14ac:dyDescent="0.25">
      <c r="A40" s="1"/>
      <c r="B40" s="198"/>
      <c r="C40" s="199"/>
      <c r="D40" s="199"/>
      <c r="E40" s="209"/>
      <c r="F40" s="198"/>
      <c r="G40" s="199"/>
      <c r="H40" s="199"/>
      <c r="I40" s="209"/>
      <c r="J40" s="198"/>
      <c r="K40" s="199"/>
      <c r="L40" s="199"/>
      <c r="M40" s="209"/>
      <c r="N40" s="198" t="s">
        <v>61</v>
      </c>
      <c r="O40" s="199"/>
      <c r="P40" s="199"/>
      <c r="Q40" s="199"/>
      <c r="R40" s="276"/>
      <c r="S40" s="276"/>
      <c r="T40" s="276"/>
      <c r="U40" s="276"/>
      <c r="V40" s="278">
        <f t="shared" si="0"/>
        <v>0</v>
      </c>
      <c r="W40" s="278"/>
      <c r="X40" s="278"/>
      <c r="Y40" s="278"/>
      <c r="Z40" s="2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x14ac:dyDescent="0.25">
      <c r="A41" s="1"/>
      <c r="B41" s="198"/>
      <c r="C41" s="199"/>
      <c r="D41" s="199"/>
      <c r="E41" s="209"/>
      <c r="F41" s="198"/>
      <c r="G41" s="199"/>
      <c r="H41" s="199"/>
      <c r="I41" s="209"/>
      <c r="J41" s="198"/>
      <c r="K41" s="199"/>
      <c r="L41" s="199"/>
      <c r="M41" s="209"/>
      <c r="N41" s="198" t="s">
        <v>61</v>
      </c>
      <c r="O41" s="199"/>
      <c r="P41" s="199"/>
      <c r="Q41" s="199"/>
      <c r="R41" s="276"/>
      <c r="S41" s="276"/>
      <c r="T41" s="276"/>
      <c r="U41" s="276"/>
      <c r="V41" s="278">
        <f t="shared" si="0"/>
        <v>0</v>
      </c>
      <c r="W41" s="278"/>
      <c r="X41" s="278"/>
      <c r="Y41" s="278"/>
      <c r="Z41" s="2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x14ac:dyDescent="0.25">
      <c r="A42" s="1"/>
      <c r="B42" s="198"/>
      <c r="C42" s="199"/>
      <c r="D42" s="199"/>
      <c r="E42" s="209"/>
      <c r="F42" s="198"/>
      <c r="G42" s="199"/>
      <c r="H42" s="199"/>
      <c r="I42" s="209"/>
      <c r="J42" s="198"/>
      <c r="K42" s="199"/>
      <c r="L42" s="199"/>
      <c r="M42" s="209"/>
      <c r="N42" s="198" t="s">
        <v>61</v>
      </c>
      <c r="O42" s="199"/>
      <c r="P42" s="199"/>
      <c r="Q42" s="199"/>
      <c r="R42" s="276"/>
      <c r="S42" s="276"/>
      <c r="T42" s="276"/>
      <c r="U42" s="276"/>
      <c r="V42" s="278">
        <f t="shared" si="0"/>
        <v>0</v>
      </c>
      <c r="W42" s="278"/>
      <c r="X42" s="278"/>
      <c r="Y42" s="278"/>
      <c r="Z42" s="2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x14ac:dyDescent="0.25">
      <c r="A43" s="1"/>
      <c r="B43" s="198"/>
      <c r="C43" s="199"/>
      <c r="D43" s="199"/>
      <c r="E43" s="209"/>
      <c r="F43" s="198"/>
      <c r="G43" s="199"/>
      <c r="H43" s="199"/>
      <c r="I43" s="209"/>
      <c r="J43" s="198"/>
      <c r="K43" s="199"/>
      <c r="L43" s="199"/>
      <c r="M43" s="209"/>
      <c r="N43" s="198" t="s">
        <v>61</v>
      </c>
      <c r="O43" s="199"/>
      <c r="P43" s="199"/>
      <c r="Q43" s="199"/>
      <c r="R43" s="276"/>
      <c r="S43" s="276"/>
      <c r="T43" s="276"/>
      <c r="U43" s="276"/>
      <c r="V43" s="278">
        <f t="shared" si="0"/>
        <v>0</v>
      </c>
      <c r="W43" s="278"/>
      <c r="X43" s="278"/>
      <c r="Y43" s="278"/>
      <c r="Z43" s="2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x14ac:dyDescent="0.25">
      <c r="A44" s="1"/>
      <c r="B44" s="198"/>
      <c r="C44" s="199"/>
      <c r="D44" s="199"/>
      <c r="E44" s="209"/>
      <c r="F44" s="198"/>
      <c r="G44" s="199"/>
      <c r="H44" s="199"/>
      <c r="I44" s="209"/>
      <c r="J44" s="198"/>
      <c r="K44" s="199"/>
      <c r="L44" s="199"/>
      <c r="M44" s="209"/>
      <c r="N44" s="198" t="s">
        <v>61</v>
      </c>
      <c r="O44" s="199"/>
      <c r="P44" s="199"/>
      <c r="Q44" s="199"/>
      <c r="R44" s="276"/>
      <c r="S44" s="276"/>
      <c r="T44" s="276"/>
      <c r="U44" s="276"/>
      <c r="V44" s="278">
        <f t="shared" si="0"/>
        <v>0</v>
      </c>
      <c r="W44" s="278"/>
      <c r="X44" s="278"/>
      <c r="Y44" s="278"/>
      <c r="Z44" s="2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x14ac:dyDescent="0.25">
      <c r="A45" s="1"/>
      <c r="B45" s="198"/>
      <c r="C45" s="199"/>
      <c r="D45" s="199"/>
      <c r="E45" s="209"/>
      <c r="F45" s="198"/>
      <c r="G45" s="199"/>
      <c r="H45" s="199"/>
      <c r="I45" s="209"/>
      <c r="J45" s="198"/>
      <c r="K45" s="199"/>
      <c r="L45" s="199"/>
      <c r="M45" s="209"/>
      <c r="N45" s="198" t="s">
        <v>61</v>
      </c>
      <c r="O45" s="199"/>
      <c r="P45" s="199"/>
      <c r="Q45" s="199"/>
      <c r="R45" s="276"/>
      <c r="S45" s="276"/>
      <c r="T45" s="276"/>
      <c r="U45" s="276"/>
      <c r="V45" s="278">
        <f t="shared" si="0"/>
        <v>0</v>
      </c>
      <c r="W45" s="278"/>
      <c r="X45" s="278"/>
      <c r="Y45" s="278"/>
      <c r="Z45" s="2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x14ac:dyDescent="0.25">
      <c r="A46" s="1"/>
      <c r="B46" s="198"/>
      <c r="C46" s="199"/>
      <c r="D46" s="199"/>
      <c r="E46" s="209"/>
      <c r="F46" s="198"/>
      <c r="G46" s="199"/>
      <c r="H46" s="199"/>
      <c r="I46" s="209"/>
      <c r="J46" s="198"/>
      <c r="K46" s="199"/>
      <c r="L46" s="199"/>
      <c r="M46" s="209"/>
      <c r="N46" s="198" t="s">
        <v>61</v>
      </c>
      <c r="O46" s="199"/>
      <c r="P46" s="199"/>
      <c r="Q46" s="199"/>
      <c r="R46" s="276"/>
      <c r="S46" s="276"/>
      <c r="T46" s="276"/>
      <c r="U46" s="276"/>
      <c r="V46" s="278">
        <f t="shared" si="0"/>
        <v>0</v>
      </c>
      <c r="W46" s="278"/>
      <c r="X46" s="278"/>
      <c r="Y46" s="278"/>
      <c r="Z46" s="2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x14ac:dyDescent="0.25">
      <c r="A47" s="1"/>
      <c r="B47" s="198"/>
      <c r="C47" s="199"/>
      <c r="D47" s="199"/>
      <c r="E47" s="209"/>
      <c r="F47" s="198"/>
      <c r="G47" s="199"/>
      <c r="H47" s="199"/>
      <c r="I47" s="209"/>
      <c r="J47" s="198"/>
      <c r="K47" s="199"/>
      <c r="L47" s="199"/>
      <c r="M47" s="209"/>
      <c r="N47" s="198" t="s">
        <v>61</v>
      </c>
      <c r="O47" s="199"/>
      <c r="P47" s="199"/>
      <c r="Q47" s="199"/>
      <c r="R47" s="276"/>
      <c r="S47" s="276"/>
      <c r="T47" s="276"/>
      <c r="U47" s="276"/>
      <c r="V47" s="278">
        <f t="shared" si="0"/>
        <v>0</v>
      </c>
      <c r="W47" s="278"/>
      <c r="X47" s="278"/>
      <c r="Y47" s="278"/>
      <c r="Z47" s="2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x14ac:dyDescent="0.25">
      <c r="A48" s="1"/>
      <c r="B48" s="198"/>
      <c r="C48" s="199"/>
      <c r="D48" s="199"/>
      <c r="E48" s="209"/>
      <c r="F48" s="198"/>
      <c r="G48" s="199"/>
      <c r="H48" s="199"/>
      <c r="I48" s="209"/>
      <c r="J48" s="198"/>
      <c r="K48" s="199"/>
      <c r="L48" s="199"/>
      <c r="M48" s="209"/>
      <c r="N48" s="198" t="s">
        <v>61</v>
      </c>
      <c r="O48" s="199"/>
      <c r="P48" s="199"/>
      <c r="Q48" s="199"/>
      <c r="R48" s="276"/>
      <c r="S48" s="276"/>
      <c r="T48" s="276"/>
      <c r="U48" s="276"/>
      <c r="V48" s="278">
        <f t="shared" si="0"/>
        <v>0</v>
      </c>
      <c r="W48" s="278"/>
      <c r="X48" s="278"/>
      <c r="Y48" s="278"/>
      <c r="Z48" s="2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x14ac:dyDescent="0.25">
      <c r="A49" s="11"/>
      <c r="B49" s="200"/>
      <c r="C49" s="201"/>
      <c r="D49" s="201"/>
      <c r="E49" s="202"/>
      <c r="F49" s="200"/>
      <c r="G49" s="201"/>
      <c r="H49" s="201"/>
      <c r="I49" s="202"/>
      <c r="J49" s="200"/>
      <c r="K49" s="201"/>
      <c r="L49" s="201"/>
      <c r="M49" s="202"/>
      <c r="N49" s="198" t="s">
        <v>61</v>
      </c>
      <c r="O49" s="199"/>
      <c r="P49" s="199"/>
      <c r="Q49" s="199"/>
      <c r="R49" s="276"/>
      <c r="S49" s="276"/>
      <c r="T49" s="276"/>
      <c r="U49" s="276"/>
      <c r="V49" s="278">
        <f t="shared" si="0"/>
        <v>0</v>
      </c>
      <c r="W49" s="278"/>
      <c r="X49" s="278"/>
      <c r="Y49" s="278"/>
      <c r="Z49" s="2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x14ac:dyDescent="0.25">
      <c r="A50" s="68"/>
      <c r="B50" s="200"/>
      <c r="C50" s="201"/>
      <c r="D50" s="201"/>
      <c r="E50" s="202"/>
      <c r="F50" s="200"/>
      <c r="G50" s="201"/>
      <c r="H50" s="201"/>
      <c r="I50" s="202"/>
      <c r="J50" s="200"/>
      <c r="K50" s="201"/>
      <c r="L50" s="201"/>
      <c r="M50" s="202"/>
      <c r="N50" s="198" t="s">
        <v>61</v>
      </c>
      <c r="O50" s="199"/>
      <c r="P50" s="199"/>
      <c r="Q50" s="199"/>
      <c r="R50" s="276"/>
      <c r="S50" s="276"/>
      <c r="T50" s="276"/>
      <c r="U50" s="276"/>
      <c r="V50" s="278">
        <f t="shared" si="0"/>
        <v>0</v>
      </c>
      <c r="W50" s="278"/>
      <c r="X50" s="278"/>
      <c r="Y50" s="278"/>
      <c r="Z50" s="4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x14ac:dyDescent="0.25">
      <c r="A51" s="1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8"/>
      <c r="S51" s="8"/>
      <c r="T51" s="8"/>
      <c r="U51" s="8"/>
      <c r="V51" s="8"/>
      <c r="W51" s="8"/>
      <c r="X51" s="8"/>
      <c r="Y51" s="8"/>
      <c r="Z51" s="68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1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68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1:7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7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7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1:7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1:7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</row>
    <row r="195" spans="1:7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</row>
    <row r="196" spans="1:7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</row>
    <row r="197" spans="1:7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</row>
    <row r="198" spans="1:7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</row>
    <row r="199" spans="1:7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1:7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1:7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1:7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</row>
    <row r="203" spans="1:7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1:7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1:7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1:7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</row>
    <row r="207" spans="1:7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</row>
    <row r="208" spans="1:7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1:7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1:7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</row>
    <row r="211" spans="1:7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</row>
    <row r="212" spans="1:7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</row>
    <row r="213" spans="1:7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</row>
    <row r="214" spans="1:7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</row>
    <row r="215" spans="1:7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1:7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</row>
    <row r="217" spans="1:7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</row>
    <row r="218" spans="1:7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1:7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</row>
    <row r="220" spans="1:7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1:7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</row>
    <row r="222" spans="1:7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</row>
    <row r="223" spans="1:7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</row>
    <row r="224" spans="1:7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</row>
    <row r="225" spans="1:7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</row>
    <row r="226" spans="1:7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</row>
    <row r="227" spans="1:7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</row>
    <row r="228" spans="1:7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</row>
    <row r="229" spans="1:7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</row>
    <row r="230" spans="1:7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</row>
    <row r="231" spans="1:7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</row>
    <row r="232" spans="1:7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</row>
    <row r="233" spans="1:7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</row>
    <row r="234" spans="1:7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</row>
    <row r="235" spans="1:7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</row>
    <row r="236" spans="1:7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</row>
    <row r="237" spans="1:7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</row>
    <row r="238" spans="1:7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</row>
    <row r="239" spans="1:7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</row>
    <row r="240" spans="1:7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</row>
    <row r="241" spans="1:7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</row>
    <row r="242" spans="1:7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</row>
    <row r="243" spans="1:7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</row>
    <row r="244" spans="1:7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</row>
    <row r="245" spans="1:7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</row>
    <row r="246" spans="1:7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1:7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1:7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1:7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1:7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</row>
    <row r="252" spans="1:7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</row>
    <row r="253" spans="1:7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</row>
    <row r="254" spans="1:7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1:7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spans="1:7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</row>
    <row r="257" spans="1:7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</row>
    <row r="258" spans="1:7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</row>
    <row r="259" spans="1:7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</row>
    <row r="260" spans="1:7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1:7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1:7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1:7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</row>
    <row r="264" spans="1:7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</row>
    <row r="265" spans="1:7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1:7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1:7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1:7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1:7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1:7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1:7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1:7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1:7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1:7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1:7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1:7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1:7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1:7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1:7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1:7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1:7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1:7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1:7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1:7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1:7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1:7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1:7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1:7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1:7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1:7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1:7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1:7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1:7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1:7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1:7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1:7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1:7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1:7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1:7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1:7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1:7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1:7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1:7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1:7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1:7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1:7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1:7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1:7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1:7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1:7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1:7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1:7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1:7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1:7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1:7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1:7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1:7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1:7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1:7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1:7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1:7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1:7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1:7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1:7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1:7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1:7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1:7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1:7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1:7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1:7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1:7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1:7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1:7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1:7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1:7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1:7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1:7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1:7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1:7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1:7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1:7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1:7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1:7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1:7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1:7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1:7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1:7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1:7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1:7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1:7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1:7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1:7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1:7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1:7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1:7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1:7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1:7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1:7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1:7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1:7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1:7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1:7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1:7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1:7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1:7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1:7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1:7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1:7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1:7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1:7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1:7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1:7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1:7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1:7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1:7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1:7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1:7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1:7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1:7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1:7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1:7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1:7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1:7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1:7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1:7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1:7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1:7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1:7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1:7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1:7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1:7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1:7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1:7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1:7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1:7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1:7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1:7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1:7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1:7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1:7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1:7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1:7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1:7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1:7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1:7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1:7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1:7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1:7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1:7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1:7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1:7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1:7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1:7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1:7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1:7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1:7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1:7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1:7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1:7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1:7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1:7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1:7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1:7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1:7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1:7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1:7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1:7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1:7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1:7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1:7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1:7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1:7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1:7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1:7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1:7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1:7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1:7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1:7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1:7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1:7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1:7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1:7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1:7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1:7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1:7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1:7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1:7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1:7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1:7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1:7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1:7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1:7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1:7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1:7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1:7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1:7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1:7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1:7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1:7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1:7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1:7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1:7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1:7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1:7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1:7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1:7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1:7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1:7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1:7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1:7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1:7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1:7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1:7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1:7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1:7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1:74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1:74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1:7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1:74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1:74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1:74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1:74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1:74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1:74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1:74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1:74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1:7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1:74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1:74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1:74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1:74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1:74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1:74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1:74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1:74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1:7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1:74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1:74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1:7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1:74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1:74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1:74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1:74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1:74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1:74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1:7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1:74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1:74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1:74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spans="1:74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</row>
    <row r="514" spans="1:74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</row>
    <row r="515" spans="1:74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</row>
    <row r="516" spans="1:74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9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</row>
    <row r="517" spans="1:74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5"/>
    </row>
    <row r="518" spans="1:7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5"/>
    </row>
    <row r="519" spans="1:74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5"/>
    </row>
    <row r="520" spans="1:74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5"/>
    </row>
    <row r="521" spans="1:74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5"/>
    </row>
    <row r="522" spans="1:74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5"/>
    </row>
    <row r="523" spans="1:74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5"/>
    </row>
    <row r="524" spans="1:74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5"/>
    </row>
    <row r="525" spans="1:74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5"/>
    </row>
    <row r="526" spans="1:74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5"/>
    </row>
    <row r="527" spans="1:7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5"/>
    </row>
    <row r="528" spans="1:74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5"/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5"/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5"/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5"/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5"/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5"/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5"/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5"/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5"/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5"/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5"/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5"/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5"/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5"/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5"/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5"/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5"/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5"/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5"/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5"/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5"/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5"/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5"/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5"/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5"/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5"/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5"/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5"/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5"/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5"/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5"/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5"/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5"/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5"/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5"/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5"/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5"/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5"/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5"/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5"/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5"/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5"/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5"/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5"/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5"/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5"/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5"/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5"/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5"/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5"/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5"/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5"/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5"/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5"/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5"/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5"/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5"/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5"/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5"/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5"/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5"/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5"/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5"/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5"/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5"/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5"/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5"/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5"/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5"/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5"/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5"/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5"/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5"/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5"/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5"/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5"/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5"/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5"/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5"/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5"/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5"/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5"/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5"/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5"/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5"/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5"/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5"/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5"/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5"/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5"/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5"/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5"/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5"/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5"/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5"/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5"/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5"/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5"/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5"/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5"/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5"/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5"/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5"/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5"/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5"/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5"/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5"/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5"/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5"/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5"/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5"/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5"/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5"/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5"/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5"/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5"/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5"/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5"/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5"/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5"/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5"/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5"/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5"/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5"/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5"/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5"/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5"/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5"/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5"/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5"/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5"/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5"/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5"/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5"/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5"/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5"/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5"/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5"/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5"/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5"/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5"/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5"/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5"/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5"/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5"/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5"/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5"/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5"/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5"/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5"/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5"/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5"/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5"/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5"/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5"/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5"/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5"/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5"/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5"/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5"/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5"/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5"/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5"/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5"/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5"/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5"/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5"/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5"/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5"/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5"/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5"/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5"/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5"/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5"/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5"/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5"/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5"/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5"/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5"/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5"/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5"/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5"/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5"/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5"/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5"/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5"/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5"/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5"/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5"/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5"/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5"/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5"/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5"/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5"/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5"/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5"/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5"/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5"/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5"/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5"/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5"/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5"/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5"/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5"/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5"/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5"/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5"/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5"/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5"/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5"/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5"/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5"/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5"/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5"/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5"/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5"/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5"/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5"/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5"/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5"/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5"/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5"/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5"/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5"/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5"/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5"/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5"/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5"/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5"/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5"/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5"/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5"/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5"/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5"/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5"/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5"/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5"/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5"/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5"/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5"/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5"/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5"/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5"/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5"/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5"/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5"/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5"/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5"/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5"/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5"/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5"/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5"/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5"/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5"/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5"/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5"/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5"/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5"/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5"/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5"/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5"/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5"/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5"/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5"/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5"/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5"/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5"/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5"/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5"/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5"/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5"/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5"/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5"/>
    </row>
  </sheetData>
  <sheetProtection selectLockedCells="1"/>
  <mergeCells count="208">
    <mergeCell ref="B16:L17"/>
    <mergeCell ref="M16:M17"/>
    <mergeCell ref="B19:E20"/>
    <mergeCell ref="F19:I20"/>
    <mergeCell ref="J19:M20"/>
    <mergeCell ref="N19:Q20"/>
    <mergeCell ref="R19:U20"/>
    <mergeCell ref="V19:Y20"/>
    <mergeCell ref="A1:Z5"/>
    <mergeCell ref="B12:L13"/>
    <mergeCell ref="M12:M13"/>
    <mergeCell ref="B14:L15"/>
    <mergeCell ref="M14:M15"/>
    <mergeCell ref="B6:L7"/>
    <mergeCell ref="M6:M7"/>
    <mergeCell ref="B8:L9"/>
    <mergeCell ref="M8:M9"/>
    <mergeCell ref="B10:L11"/>
    <mergeCell ref="M10:M11"/>
    <mergeCell ref="X14:Y14"/>
    <mergeCell ref="R13:U13"/>
    <mergeCell ref="R14:U14"/>
    <mergeCell ref="R15:U15"/>
    <mergeCell ref="R16:U16"/>
    <mergeCell ref="V21:Y21"/>
    <mergeCell ref="B22:E22"/>
    <mergeCell ref="F22:I22"/>
    <mergeCell ref="J22:M22"/>
    <mergeCell ref="N22:Q22"/>
    <mergeCell ref="R22:U22"/>
    <mergeCell ref="V22:Y22"/>
    <mergeCell ref="B21:E21"/>
    <mergeCell ref="F21:I21"/>
    <mergeCell ref="J21:M21"/>
    <mergeCell ref="N21:Q21"/>
    <mergeCell ref="R21:U21"/>
    <mergeCell ref="V23:Y23"/>
    <mergeCell ref="B24:E24"/>
    <mergeCell ref="F24:I24"/>
    <mergeCell ref="J24:M24"/>
    <mergeCell ref="N24:Q24"/>
    <mergeCell ref="R24:U24"/>
    <mergeCell ref="V24:Y24"/>
    <mergeCell ref="B23:E23"/>
    <mergeCell ref="F23:I23"/>
    <mergeCell ref="J23:M23"/>
    <mergeCell ref="N23:Q23"/>
    <mergeCell ref="R23:U23"/>
    <mergeCell ref="V25:Y25"/>
    <mergeCell ref="B26:E26"/>
    <mergeCell ref="F26:I26"/>
    <mergeCell ref="J26:M26"/>
    <mergeCell ref="N26:Q26"/>
    <mergeCell ref="R26:U26"/>
    <mergeCell ref="V26:Y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B29:E29"/>
    <mergeCell ref="F29:I29"/>
    <mergeCell ref="J29:M29"/>
    <mergeCell ref="N29:Q29"/>
    <mergeCell ref="R29:U29"/>
    <mergeCell ref="V31:Y31"/>
    <mergeCell ref="B32:E32"/>
    <mergeCell ref="F32:I32"/>
    <mergeCell ref="J32:M32"/>
    <mergeCell ref="N32:Q32"/>
    <mergeCell ref="R32:U32"/>
    <mergeCell ref="V32:Y32"/>
    <mergeCell ref="B31:E31"/>
    <mergeCell ref="F31:I31"/>
    <mergeCell ref="J31:M31"/>
    <mergeCell ref="N31:Q31"/>
    <mergeCell ref="R31:U31"/>
    <mergeCell ref="V33:Y33"/>
    <mergeCell ref="B34:E34"/>
    <mergeCell ref="F34:I34"/>
    <mergeCell ref="J34:M34"/>
    <mergeCell ref="N34:Q34"/>
    <mergeCell ref="R34:U34"/>
    <mergeCell ref="V34:Y34"/>
    <mergeCell ref="B33:E33"/>
    <mergeCell ref="F33:I33"/>
    <mergeCell ref="J33:M33"/>
    <mergeCell ref="N33:Q33"/>
    <mergeCell ref="R33:U33"/>
    <mergeCell ref="V35:Y35"/>
    <mergeCell ref="B36:E36"/>
    <mergeCell ref="F36:I36"/>
    <mergeCell ref="J36:M36"/>
    <mergeCell ref="N36:Q36"/>
    <mergeCell ref="R36:U36"/>
    <mergeCell ref="V36:Y36"/>
    <mergeCell ref="B35:E35"/>
    <mergeCell ref="F35:I35"/>
    <mergeCell ref="J35:M35"/>
    <mergeCell ref="N35:Q35"/>
    <mergeCell ref="R35:U35"/>
    <mergeCell ref="V37:Y37"/>
    <mergeCell ref="B38:E38"/>
    <mergeCell ref="F38:I38"/>
    <mergeCell ref="J38:M38"/>
    <mergeCell ref="N38:Q38"/>
    <mergeCell ref="R38:U38"/>
    <mergeCell ref="V38:Y38"/>
    <mergeCell ref="B37:E37"/>
    <mergeCell ref="F37:I37"/>
    <mergeCell ref="J37:M37"/>
    <mergeCell ref="N37:Q37"/>
    <mergeCell ref="R37:U37"/>
    <mergeCell ref="V39:Y39"/>
    <mergeCell ref="B40:E40"/>
    <mergeCell ref="F40:I40"/>
    <mergeCell ref="J40:M40"/>
    <mergeCell ref="N40:Q40"/>
    <mergeCell ref="R40:U40"/>
    <mergeCell ref="V40:Y40"/>
    <mergeCell ref="B39:E39"/>
    <mergeCell ref="F39:I39"/>
    <mergeCell ref="J39:M39"/>
    <mergeCell ref="N39:Q39"/>
    <mergeCell ref="R39:U39"/>
    <mergeCell ref="V41:Y41"/>
    <mergeCell ref="B42:E42"/>
    <mergeCell ref="F42:I42"/>
    <mergeCell ref="J42:M42"/>
    <mergeCell ref="N42:Q42"/>
    <mergeCell ref="R42:U42"/>
    <mergeCell ref="V42:Y42"/>
    <mergeCell ref="B41:E41"/>
    <mergeCell ref="F41:I41"/>
    <mergeCell ref="J41:M41"/>
    <mergeCell ref="N41:Q41"/>
    <mergeCell ref="R41:U41"/>
    <mergeCell ref="J45:M45"/>
    <mergeCell ref="N45:Q45"/>
    <mergeCell ref="R45:U45"/>
    <mergeCell ref="V47:Y47"/>
    <mergeCell ref="V43:Y43"/>
    <mergeCell ref="B44:E44"/>
    <mergeCell ref="F44:I44"/>
    <mergeCell ref="J44:M44"/>
    <mergeCell ref="N44:Q44"/>
    <mergeCell ref="R44:U44"/>
    <mergeCell ref="V44:Y44"/>
    <mergeCell ref="B43:E43"/>
    <mergeCell ref="F43:I43"/>
    <mergeCell ref="J43:M43"/>
    <mergeCell ref="N43:Q43"/>
    <mergeCell ref="R43:U43"/>
    <mergeCell ref="V49:Y49"/>
    <mergeCell ref="B50:E50"/>
    <mergeCell ref="F50:I50"/>
    <mergeCell ref="J50:M50"/>
    <mergeCell ref="N50:Q50"/>
    <mergeCell ref="R50:U50"/>
    <mergeCell ref="V50:Y50"/>
    <mergeCell ref="B49:E49"/>
    <mergeCell ref="F49:I49"/>
    <mergeCell ref="J49:M49"/>
    <mergeCell ref="N49:Q49"/>
    <mergeCell ref="R49:U49"/>
    <mergeCell ref="B48:E48"/>
    <mergeCell ref="F48:I48"/>
    <mergeCell ref="J48:M48"/>
    <mergeCell ref="N48:Q48"/>
    <mergeCell ref="R48:U48"/>
    <mergeCell ref="V48:Y48"/>
    <mergeCell ref="R6:Y6"/>
    <mergeCell ref="R7:Y7"/>
    <mergeCell ref="R8:Y8"/>
    <mergeCell ref="R9:Y10"/>
    <mergeCell ref="B47:E47"/>
    <mergeCell ref="F47:I47"/>
    <mergeCell ref="J47:M47"/>
    <mergeCell ref="N47:Q47"/>
    <mergeCell ref="R47:U47"/>
    <mergeCell ref="V45:Y45"/>
    <mergeCell ref="B46:E46"/>
    <mergeCell ref="F46:I46"/>
    <mergeCell ref="J46:M46"/>
    <mergeCell ref="N46:Q46"/>
    <mergeCell ref="R46:U46"/>
    <mergeCell ref="V46:Y46"/>
    <mergeCell ref="B45:E45"/>
    <mergeCell ref="F45:I45"/>
  </mergeCells>
  <dataValidations count="2">
    <dataValidation type="list" allowBlank="1" showInputMessage="1" showErrorMessage="1" sqref="R21:U50" xr:uid="{38932BAC-A816-414F-B454-74067AD17244}">
      <formula1>"Australia,New Zealand,International"</formula1>
    </dataValidation>
    <dataValidation type="list" showInputMessage="1" showErrorMessage="1" sqref="N21:Q50" xr:uid="{0D20B6AF-B3C2-41CF-9FC4-C6BF1FB5A94E}">
      <formula1>"-,Consultant,Manager,Crystal Manager,Silver Circle,Director,Crystal Director,Executive,Crystal Executive,Golden Circle"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9461-2263-4E36-B317-5D45BCA96D25}">
  <sheetPr codeName="Sheet4"/>
  <dimension ref="A1:BH680"/>
  <sheetViews>
    <sheetView zoomScale="80" zoomScaleNormal="80" workbookViewId="0">
      <selection activeCell="T31" sqref="T31"/>
    </sheetView>
  </sheetViews>
  <sheetFormatPr defaultRowHeight="15" x14ac:dyDescent="0.25"/>
  <cols>
    <col min="1" max="1" width="15.7109375" style="16" customWidth="1"/>
    <col min="2" max="17" width="9.140625" style="16"/>
    <col min="18" max="18" width="15.7109375" style="16" customWidth="1"/>
    <col min="19" max="21" width="9.140625" style="16"/>
    <col min="22" max="23" width="9.140625" style="16" customWidth="1"/>
    <col min="24" max="16384" width="9.140625" style="16"/>
  </cols>
  <sheetData>
    <row r="1" spans="1:60" ht="15" customHeight="1" x14ac:dyDescent="0.25">
      <c r="A1" s="229" t="s">
        <v>62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" customHeight="1" x14ac:dyDescent="0.25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" customHeight="1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5" customHeight="1" x14ac:dyDescent="0.25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 thickBot="1" x14ac:dyDescent="0.3">
      <c r="A5" s="231"/>
      <c r="B5" s="232"/>
      <c r="C5" s="232"/>
      <c r="D5" s="232"/>
      <c r="E5" s="232"/>
      <c r="F5" s="232"/>
      <c r="G5" s="230"/>
      <c r="H5" s="230"/>
      <c r="I5" s="230"/>
      <c r="J5" s="230"/>
      <c r="K5" s="230"/>
      <c r="L5" s="230"/>
      <c r="M5" s="232"/>
      <c r="N5" s="232"/>
      <c r="O5" s="232"/>
      <c r="P5" s="232"/>
      <c r="Q5" s="232"/>
      <c r="R5" s="23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5" customHeight="1" thickBot="1" x14ac:dyDescent="0.3">
      <c r="A6" s="11"/>
      <c r="B6" s="235" t="s">
        <v>63</v>
      </c>
      <c r="C6" s="236"/>
      <c r="D6" s="236"/>
      <c r="E6" s="236"/>
      <c r="F6" s="187" t="s">
        <v>64</v>
      </c>
      <c r="G6" s="111"/>
      <c r="H6" s="250" t="s">
        <v>21</v>
      </c>
      <c r="I6" s="251"/>
      <c r="J6" s="251"/>
      <c r="K6" s="251"/>
      <c r="L6" s="252"/>
      <c r="M6" s="112"/>
      <c r="N6" s="113"/>
      <c r="O6" s="52"/>
      <c r="P6" s="114"/>
      <c r="Q6" s="115"/>
      <c r="R6" s="9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5" customHeight="1" thickBot="1" x14ac:dyDescent="0.3">
      <c r="A7" s="11"/>
      <c r="B7" s="248"/>
      <c r="C7" s="249"/>
      <c r="D7" s="249"/>
      <c r="E7" s="249"/>
      <c r="F7" s="178"/>
      <c r="G7" s="111"/>
      <c r="H7" s="116" t="s">
        <v>65</v>
      </c>
      <c r="I7" s="117"/>
      <c r="J7" s="117"/>
      <c r="K7" s="118"/>
      <c r="L7" s="119"/>
      <c r="M7" s="112"/>
      <c r="N7" s="120"/>
      <c r="O7" s="104"/>
      <c r="P7" s="105"/>
      <c r="Q7" s="106"/>
      <c r="R7" s="9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5" customHeight="1" thickBot="1" x14ac:dyDescent="0.3">
      <c r="A8" s="11"/>
      <c r="B8" s="248"/>
      <c r="C8" s="249"/>
      <c r="D8" s="249"/>
      <c r="E8" s="249"/>
      <c r="F8" s="178"/>
      <c r="G8" s="111"/>
      <c r="H8" s="220" t="s">
        <v>66</v>
      </c>
      <c r="I8" s="221"/>
      <c r="J8" s="221"/>
      <c r="K8" s="221"/>
      <c r="L8" s="222"/>
      <c r="M8" s="112"/>
      <c r="N8" s="253" t="s">
        <v>34</v>
      </c>
      <c r="O8" s="254"/>
      <c r="P8" s="257">
        <f>SUM(N15:Q44)</f>
        <v>0</v>
      </c>
      <c r="Q8" s="259" t="s">
        <v>24</v>
      </c>
      <c r="R8" s="9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5" customHeight="1" thickBot="1" x14ac:dyDescent="0.3">
      <c r="A9" s="11"/>
      <c r="B9" s="248"/>
      <c r="C9" s="249"/>
      <c r="D9" s="249"/>
      <c r="E9" s="249"/>
      <c r="F9" s="178"/>
      <c r="G9" s="111"/>
      <c r="H9" s="220"/>
      <c r="I9" s="221"/>
      <c r="J9" s="221"/>
      <c r="K9" s="221"/>
      <c r="L9" s="222"/>
      <c r="M9" s="121"/>
      <c r="N9" s="255"/>
      <c r="O9" s="256"/>
      <c r="P9" s="258"/>
      <c r="Q9" s="260"/>
      <c r="R9" s="12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5" customHeight="1" thickBot="1" x14ac:dyDescent="0.3">
      <c r="A10" s="11"/>
      <c r="B10" s="248"/>
      <c r="C10" s="249"/>
      <c r="D10" s="249"/>
      <c r="E10" s="249"/>
      <c r="F10" s="178"/>
      <c r="G10" s="111"/>
      <c r="H10" s="223" t="s">
        <v>67</v>
      </c>
      <c r="I10" s="224"/>
      <c r="J10" s="224"/>
      <c r="K10" s="224"/>
      <c r="L10" s="225"/>
      <c r="M10" s="121"/>
      <c r="N10" s="123"/>
      <c r="O10" s="124"/>
      <c r="P10" s="125"/>
      <c r="Q10" s="126"/>
      <c r="R10" s="12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5.75" thickBot="1" x14ac:dyDescent="0.3">
      <c r="A11" s="11"/>
      <c r="B11" s="237"/>
      <c r="C11" s="238"/>
      <c r="D11" s="238"/>
      <c r="E11" s="238"/>
      <c r="F11" s="181"/>
      <c r="G11" s="111"/>
      <c r="H11" s="226"/>
      <c r="I11" s="227"/>
      <c r="J11" s="227"/>
      <c r="K11" s="227"/>
      <c r="L11" s="228"/>
      <c r="M11" s="127"/>
      <c r="N11" s="88"/>
      <c r="O11" s="89"/>
      <c r="P11" s="89"/>
      <c r="Q11" s="90"/>
      <c r="R11" s="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x14ac:dyDescent="0.25">
      <c r="A12" s="1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91"/>
      <c r="R12" s="1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x14ac:dyDescent="0.25">
      <c r="A13" s="11"/>
      <c r="B13" s="203" t="s">
        <v>57</v>
      </c>
      <c r="C13" s="204"/>
      <c r="D13" s="204"/>
      <c r="E13" s="205"/>
      <c r="F13" s="203" t="s">
        <v>58</v>
      </c>
      <c r="G13" s="204"/>
      <c r="H13" s="204"/>
      <c r="I13" s="204"/>
      <c r="J13" s="275" t="s">
        <v>68</v>
      </c>
      <c r="K13" s="275"/>
      <c r="L13" s="275"/>
      <c r="M13" s="275"/>
      <c r="N13" s="275" t="s">
        <v>40</v>
      </c>
      <c r="O13" s="275"/>
      <c r="P13" s="275"/>
      <c r="Q13" s="275"/>
      <c r="R13" s="2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x14ac:dyDescent="0.25">
      <c r="A14" s="11"/>
      <c r="B14" s="206"/>
      <c r="C14" s="207"/>
      <c r="D14" s="207"/>
      <c r="E14" s="208"/>
      <c r="F14" s="206"/>
      <c r="G14" s="207"/>
      <c r="H14" s="207"/>
      <c r="I14" s="207"/>
      <c r="J14" s="275"/>
      <c r="K14" s="275"/>
      <c r="L14" s="275"/>
      <c r="M14" s="275"/>
      <c r="N14" s="275"/>
      <c r="O14" s="275"/>
      <c r="P14" s="275"/>
      <c r="Q14" s="275"/>
      <c r="R14" s="2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x14ac:dyDescent="0.25">
      <c r="A15" s="1"/>
      <c r="B15" s="198"/>
      <c r="C15" s="199"/>
      <c r="D15" s="199"/>
      <c r="E15" s="209"/>
      <c r="F15" s="198"/>
      <c r="G15" s="199"/>
      <c r="H15" s="199"/>
      <c r="I15" s="199"/>
      <c r="J15" s="279"/>
      <c r="K15" s="279"/>
      <c r="L15" s="279"/>
      <c r="M15" s="279"/>
      <c r="N15" s="278">
        <f>COUNTA(J15)</f>
        <v>0</v>
      </c>
      <c r="O15" s="278"/>
      <c r="P15" s="278"/>
      <c r="Q15" s="278"/>
      <c r="R15" s="2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x14ac:dyDescent="0.25">
      <c r="A16" s="1"/>
      <c r="B16" s="198"/>
      <c r="C16" s="199"/>
      <c r="D16" s="199"/>
      <c r="E16" s="209"/>
      <c r="F16" s="198"/>
      <c r="G16" s="199"/>
      <c r="H16" s="199"/>
      <c r="I16" s="199"/>
      <c r="J16" s="279"/>
      <c r="K16" s="279"/>
      <c r="L16" s="279"/>
      <c r="M16" s="279"/>
      <c r="N16" s="278">
        <f t="shared" ref="N16:N44" si="0">COUNTA(J16)</f>
        <v>0</v>
      </c>
      <c r="O16" s="278"/>
      <c r="P16" s="278"/>
      <c r="Q16" s="278"/>
      <c r="R16" s="2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25">
      <c r="A17" s="1"/>
      <c r="B17" s="198"/>
      <c r="C17" s="199"/>
      <c r="D17" s="199"/>
      <c r="E17" s="209"/>
      <c r="F17" s="198"/>
      <c r="G17" s="199"/>
      <c r="H17" s="199"/>
      <c r="I17" s="199"/>
      <c r="J17" s="279"/>
      <c r="K17" s="279"/>
      <c r="L17" s="279"/>
      <c r="M17" s="279"/>
      <c r="N17" s="278">
        <f t="shared" si="0"/>
        <v>0</v>
      </c>
      <c r="O17" s="278"/>
      <c r="P17" s="278"/>
      <c r="Q17" s="278"/>
      <c r="R17" s="2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x14ac:dyDescent="0.25">
      <c r="A18" s="1"/>
      <c r="B18" s="198"/>
      <c r="C18" s="199"/>
      <c r="D18" s="199"/>
      <c r="E18" s="209"/>
      <c r="F18" s="198"/>
      <c r="G18" s="199"/>
      <c r="H18" s="199"/>
      <c r="I18" s="199"/>
      <c r="J18" s="279"/>
      <c r="K18" s="279"/>
      <c r="L18" s="279"/>
      <c r="M18" s="279"/>
      <c r="N18" s="278">
        <f t="shared" si="0"/>
        <v>0</v>
      </c>
      <c r="O18" s="278"/>
      <c r="P18" s="278"/>
      <c r="Q18" s="278"/>
      <c r="R18" s="2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x14ac:dyDescent="0.25">
      <c r="A19" s="1"/>
      <c r="B19" s="198"/>
      <c r="C19" s="199"/>
      <c r="D19" s="199"/>
      <c r="E19" s="209"/>
      <c r="F19" s="198"/>
      <c r="G19" s="199"/>
      <c r="H19" s="199"/>
      <c r="I19" s="199"/>
      <c r="J19" s="279"/>
      <c r="K19" s="279"/>
      <c r="L19" s="279"/>
      <c r="M19" s="279"/>
      <c r="N19" s="278">
        <f t="shared" si="0"/>
        <v>0</v>
      </c>
      <c r="O19" s="278"/>
      <c r="P19" s="278"/>
      <c r="Q19" s="278"/>
      <c r="R19" s="2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x14ac:dyDescent="0.25">
      <c r="A20" s="1"/>
      <c r="B20" s="198"/>
      <c r="C20" s="199"/>
      <c r="D20" s="199"/>
      <c r="E20" s="209"/>
      <c r="F20" s="198"/>
      <c r="G20" s="199"/>
      <c r="H20" s="199"/>
      <c r="I20" s="199"/>
      <c r="J20" s="279"/>
      <c r="K20" s="279"/>
      <c r="L20" s="279"/>
      <c r="M20" s="279"/>
      <c r="N20" s="278">
        <f t="shared" si="0"/>
        <v>0</v>
      </c>
      <c r="O20" s="278"/>
      <c r="P20" s="278"/>
      <c r="Q20" s="278"/>
      <c r="R20" s="2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x14ac:dyDescent="0.25">
      <c r="A21" s="1"/>
      <c r="B21" s="198"/>
      <c r="C21" s="199"/>
      <c r="D21" s="199"/>
      <c r="E21" s="209"/>
      <c r="F21" s="198"/>
      <c r="G21" s="199"/>
      <c r="H21" s="199"/>
      <c r="I21" s="199"/>
      <c r="J21" s="279"/>
      <c r="K21" s="279"/>
      <c r="L21" s="279"/>
      <c r="M21" s="279"/>
      <c r="N21" s="278">
        <f t="shared" si="0"/>
        <v>0</v>
      </c>
      <c r="O21" s="278"/>
      <c r="P21" s="278"/>
      <c r="Q21" s="278"/>
      <c r="R21" s="2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x14ac:dyDescent="0.25">
      <c r="A22" s="1"/>
      <c r="B22" s="198"/>
      <c r="C22" s="199"/>
      <c r="D22" s="199"/>
      <c r="E22" s="209"/>
      <c r="F22" s="198"/>
      <c r="G22" s="199"/>
      <c r="H22" s="199"/>
      <c r="I22" s="199"/>
      <c r="J22" s="279"/>
      <c r="K22" s="279"/>
      <c r="L22" s="279"/>
      <c r="M22" s="279"/>
      <c r="N22" s="278">
        <f t="shared" si="0"/>
        <v>0</v>
      </c>
      <c r="O22" s="278"/>
      <c r="P22" s="278"/>
      <c r="Q22" s="278"/>
      <c r="R22" s="2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5">
      <c r="A23" s="1"/>
      <c r="B23" s="198"/>
      <c r="C23" s="199"/>
      <c r="D23" s="199"/>
      <c r="E23" s="209"/>
      <c r="F23" s="198"/>
      <c r="G23" s="199"/>
      <c r="H23" s="199"/>
      <c r="I23" s="199"/>
      <c r="J23" s="279"/>
      <c r="K23" s="279"/>
      <c r="L23" s="279"/>
      <c r="M23" s="279"/>
      <c r="N23" s="278">
        <f t="shared" si="0"/>
        <v>0</v>
      </c>
      <c r="O23" s="278"/>
      <c r="P23" s="278"/>
      <c r="Q23" s="278"/>
      <c r="R23" s="2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x14ac:dyDescent="0.25">
      <c r="A24" s="1"/>
      <c r="B24" s="198"/>
      <c r="C24" s="199"/>
      <c r="D24" s="199"/>
      <c r="E24" s="209"/>
      <c r="F24" s="198"/>
      <c r="G24" s="199"/>
      <c r="H24" s="199"/>
      <c r="I24" s="199"/>
      <c r="J24" s="279"/>
      <c r="K24" s="279"/>
      <c r="L24" s="279"/>
      <c r="M24" s="279"/>
      <c r="N24" s="278">
        <f t="shared" si="0"/>
        <v>0</v>
      </c>
      <c r="O24" s="278"/>
      <c r="P24" s="278"/>
      <c r="Q24" s="278"/>
      <c r="R24" s="2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x14ac:dyDescent="0.25">
      <c r="A25" s="1"/>
      <c r="B25" s="198"/>
      <c r="C25" s="199"/>
      <c r="D25" s="199"/>
      <c r="E25" s="209"/>
      <c r="F25" s="198"/>
      <c r="G25" s="199"/>
      <c r="H25" s="199"/>
      <c r="I25" s="199"/>
      <c r="J25" s="279"/>
      <c r="K25" s="279"/>
      <c r="L25" s="279"/>
      <c r="M25" s="279"/>
      <c r="N25" s="278">
        <f t="shared" si="0"/>
        <v>0</v>
      </c>
      <c r="O25" s="278"/>
      <c r="P25" s="278"/>
      <c r="Q25" s="278"/>
      <c r="R25" s="2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x14ac:dyDescent="0.25">
      <c r="A26" s="1"/>
      <c r="B26" s="198"/>
      <c r="C26" s="199"/>
      <c r="D26" s="199"/>
      <c r="E26" s="209"/>
      <c r="F26" s="198"/>
      <c r="G26" s="199"/>
      <c r="H26" s="199"/>
      <c r="I26" s="199"/>
      <c r="J26" s="279"/>
      <c r="K26" s="279"/>
      <c r="L26" s="279"/>
      <c r="M26" s="279"/>
      <c r="N26" s="278">
        <f t="shared" si="0"/>
        <v>0</v>
      </c>
      <c r="O26" s="278"/>
      <c r="P26" s="278"/>
      <c r="Q26" s="278"/>
      <c r="R26" s="2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x14ac:dyDescent="0.25">
      <c r="A27" s="1"/>
      <c r="B27" s="198"/>
      <c r="C27" s="199"/>
      <c r="D27" s="199"/>
      <c r="E27" s="209"/>
      <c r="F27" s="198"/>
      <c r="G27" s="199"/>
      <c r="H27" s="199"/>
      <c r="I27" s="199"/>
      <c r="J27" s="279"/>
      <c r="K27" s="279"/>
      <c r="L27" s="279"/>
      <c r="M27" s="279"/>
      <c r="N27" s="278">
        <f t="shared" si="0"/>
        <v>0</v>
      </c>
      <c r="O27" s="278"/>
      <c r="P27" s="278"/>
      <c r="Q27" s="278"/>
      <c r="R27" s="2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x14ac:dyDescent="0.25">
      <c r="A28" s="1"/>
      <c r="B28" s="198"/>
      <c r="C28" s="199"/>
      <c r="D28" s="199"/>
      <c r="E28" s="209"/>
      <c r="F28" s="198"/>
      <c r="G28" s="199"/>
      <c r="H28" s="199"/>
      <c r="I28" s="199"/>
      <c r="J28" s="279"/>
      <c r="K28" s="279"/>
      <c r="L28" s="279"/>
      <c r="M28" s="279"/>
      <c r="N28" s="278">
        <f t="shared" si="0"/>
        <v>0</v>
      </c>
      <c r="O28" s="278"/>
      <c r="P28" s="278"/>
      <c r="Q28" s="278"/>
      <c r="R28" s="2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25">
      <c r="A29" s="1"/>
      <c r="B29" s="198"/>
      <c r="C29" s="199"/>
      <c r="D29" s="199"/>
      <c r="E29" s="209"/>
      <c r="F29" s="198"/>
      <c r="G29" s="199"/>
      <c r="H29" s="199"/>
      <c r="I29" s="199"/>
      <c r="J29" s="279"/>
      <c r="K29" s="279"/>
      <c r="L29" s="279"/>
      <c r="M29" s="279"/>
      <c r="N29" s="278">
        <f t="shared" si="0"/>
        <v>0</v>
      </c>
      <c r="O29" s="278"/>
      <c r="P29" s="278"/>
      <c r="Q29" s="278"/>
      <c r="R29" s="2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x14ac:dyDescent="0.25">
      <c r="A30" s="1"/>
      <c r="B30" s="198"/>
      <c r="C30" s="199"/>
      <c r="D30" s="199"/>
      <c r="E30" s="209"/>
      <c r="F30" s="198"/>
      <c r="G30" s="199"/>
      <c r="H30" s="199"/>
      <c r="I30" s="199"/>
      <c r="J30" s="279"/>
      <c r="K30" s="279"/>
      <c r="L30" s="279"/>
      <c r="M30" s="279"/>
      <c r="N30" s="278">
        <f t="shared" si="0"/>
        <v>0</v>
      </c>
      <c r="O30" s="278"/>
      <c r="P30" s="278"/>
      <c r="Q30" s="278"/>
      <c r="R30" s="2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x14ac:dyDescent="0.25">
      <c r="A31" s="1"/>
      <c r="B31" s="198"/>
      <c r="C31" s="199"/>
      <c r="D31" s="199"/>
      <c r="E31" s="209"/>
      <c r="F31" s="198"/>
      <c r="G31" s="199"/>
      <c r="H31" s="199"/>
      <c r="I31" s="199"/>
      <c r="J31" s="279"/>
      <c r="K31" s="279"/>
      <c r="L31" s="279"/>
      <c r="M31" s="279"/>
      <c r="N31" s="278">
        <f t="shared" si="0"/>
        <v>0</v>
      </c>
      <c r="O31" s="278"/>
      <c r="P31" s="278"/>
      <c r="Q31" s="278"/>
      <c r="R31" s="2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25">
      <c r="A32" s="1"/>
      <c r="B32" s="198"/>
      <c r="C32" s="199"/>
      <c r="D32" s="199"/>
      <c r="E32" s="209"/>
      <c r="F32" s="198"/>
      <c r="G32" s="199"/>
      <c r="H32" s="199"/>
      <c r="I32" s="199"/>
      <c r="J32" s="279"/>
      <c r="K32" s="279"/>
      <c r="L32" s="279"/>
      <c r="M32" s="279"/>
      <c r="N32" s="278">
        <f t="shared" si="0"/>
        <v>0</v>
      </c>
      <c r="O32" s="278"/>
      <c r="P32" s="278"/>
      <c r="Q32" s="278"/>
      <c r="R32" s="2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x14ac:dyDescent="0.25">
      <c r="A33" s="1"/>
      <c r="B33" s="198"/>
      <c r="C33" s="199"/>
      <c r="D33" s="199"/>
      <c r="E33" s="209"/>
      <c r="F33" s="198"/>
      <c r="G33" s="199"/>
      <c r="H33" s="199"/>
      <c r="I33" s="199"/>
      <c r="J33" s="279"/>
      <c r="K33" s="279"/>
      <c r="L33" s="279"/>
      <c r="M33" s="279"/>
      <c r="N33" s="278">
        <f t="shared" si="0"/>
        <v>0</v>
      </c>
      <c r="O33" s="278"/>
      <c r="P33" s="278"/>
      <c r="Q33" s="278"/>
      <c r="R33" s="2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x14ac:dyDescent="0.25">
      <c r="A34" s="1"/>
      <c r="B34" s="198"/>
      <c r="C34" s="199"/>
      <c r="D34" s="199"/>
      <c r="E34" s="209"/>
      <c r="F34" s="198"/>
      <c r="G34" s="199"/>
      <c r="H34" s="199"/>
      <c r="I34" s="199"/>
      <c r="J34" s="279"/>
      <c r="K34" s="279"/>
      <c r="L34" s="279"/>
      <c r="M34" s="279"/>
      <c r="N34" s="278">
        <f t="shared" si="0"/>
        <v>0</v>
      </c>
      <c r="O34" s="278"/>
      <c r="P34" s="278"/>
      <c r="Q34" s="278"/>
      <c r="R34" s="2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x14ac:dyDescent="0.25">
      <c r="A35" s="1"/>
      <c r="B35" s="198"/>
      <c r="C35" s="199"/>
      <c r="D35" s="199"/>
      <c r="E35" s="209"/>
      <c r="F35" s="198"/>
      <c r="G35" s="199"/>
      <c r="H35" s="199"/>
      <c r="I35" s="199"/>
      <c r="J35" s="279"/>
      <c r="K35" s="279"/>
      <c r="L35" s="279"/>
      <c r="M35" s="279"/>
      <c r="N35" s="278">
        <f t="shared" si="0"/>
        <v>0</v>
      </c>
      <c r="O35" s="278"/>
      <c r="P35" s="278"/>
      <c r="Q35" s="278"/>
      <c r="R35" s="2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x14ac:dyDescent="0.25">
      <c r="A36" s="1"/>
      <c r="B36" s="198"/>
      <c r="C36" s="199"/>
      <c r="D36" s="199"/>
      <c r="E36" s="209"/>
      <c r="F36" s="198"/>
      <c r="G36" s="199"/>
      <c r="H36" s="199"/>
      <c r="I36" s="199"/>
      <c r="J36" s="279"/>
      <c r="K36" s="279"/>
      <c r="L36" s="279"/>
      <c r="M36" s="279"/>
      <c r="N36" s="278">
        <f t="shared" si="0"/>
        <v>0</v>
      </c>
      <c r="O36" s="278"/>
      <c r="P36" s="278"/>
      <c r="Q36" s="278"/>
      <c r="R36" s="2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x14ac:dyDescent="0.25">
      <c r="A37" s="1"/>
      <c r="B37" s="198"/>
      <c r="C37" s="199"/>
      <c r="D37" s="199"/>
      <c r="E37" s="209"/>
      <c r="F37" s="198"/>
      <c r="G37" s="199"/>
      <c r="H37" s="199"/>
      <c r="I37" s="199"/>
      <c r="J37" s="279"/>
      <c r="K37" s="279"/>
      <c r="L37" s="279"/>
      <c r="M37" s="279"/>
      <c r="N37" s="278">
        <f t="shared" si="0"/>
        <v>0</v>
      </c>
      <c r="O37" s="278"/>
      <c r="P37" s="278"/>
      <c r="Q37" s="278"/>
      <c r="R37" s="2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x14ac:dyDescent="0.25">
      <c r="A38" s="1"/>
      <c r="B38" s="198"/>
      <c r="C38" s="199"/>
      <c r="D38" s="199"/>
      <c r="E38" s="209"/>
      <c r="F38" s="198"/>
      <c r="G38" s="199"/>
      <c r="H38" s="199"/>
      <c r="I38" s="199"/>
      <c r="J38" s="279"/>
      <c r="K38" s="279"/>
      <c r="L38" s="279"/>
      <c r="M38" s="279"/>
      <c r="N38" s="278">
        <f t="shared" si="0"/>
        <v>0</v>
      </c>
      <c r="O38" s="278"/>
      <c r="P38" s="278"/>
      <c r="Q38" s="278"/>
      <c r="R38" s="2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x14ac:dyDescent="0.25">
      <c r="A39" s="1"/>
      <c r="B39" s="198"/>
      <c r="C39" s="199"/>
      <c r="D39" s="199"/>
      <c r="E39" s="209"/>
      <c r="F39" s="198"/>
      <c r="G39" s="199"/>
      <c r="H39" s="199"/>
      <c r="I39" s="199"/>
      <c r="J39" s="279"/>
      <c r="K39" s="279"/>
      <c r="L39" s="279"/>
      <c r="M39" s="279"/>
      <c r="N39" s="278">
        <f t="shared" si="0"/>
        <v>0</v>
      </c>
      <c r="O39" s="278"/>
      <c r="P39" s="278"/>
      <c r="Q39" s="278"/>
      <c r="R39" s="26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x14ac:dyDescent="0.25">
      <c r="A40" s="1"/>
      <c r="B40" s="198"/>
      <c r="C40" s="199"/>
      <c r="D40" s="199"/>
      <c r="E40" s="209"/>
      <c r="F40" s="198"/>
      <c r="G40" s="199"/>
      <c r="H40" s="199"/>
      <c r="I40" s="199"/>
      <c r="J40" s="279"/>
      <c r="K40" s="279"/>
      <c r="L40" s="279"/>
      <c r="M40" s="279"/>
      <c r="N40" s="278">
        <f t="shared" si="0"/>
        <v>0</v>
      </c>
      <c r="O40" s="278"/>
      <c r="P40" s="278"/>
      <c r="Q40" s="278"/>
      <c r="R40" s="26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x14ac:dyDescent="0.25">
      <c r="A41" s="1"/>
      <c r="B41" s="198"/>
      <c r="C41" s="199"/>
      <c r="D41" s="199"/>
      <c r="E41" s="209"/>
      <c r="F41" s="198"/>
      <c r="G41" s="199"/>
      <c r="H41" s="199"/>
      <c r="I41" s="199"/>
      <c r="J41" s="279"/>
      <c r="K41" s="279"/>
      <c r="L41" s="279"/>
      <c r="M41" s="279"/>
      <c r="N41" s="278">
        <f t="shared" si="0"/>
        <v>0</v>
      </c>
      <c r="O41" s="278"/>
      <c r="P41" s="278"/>
      <c r="Q41" s="278"/>
      <c r="R41" s="2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x14ac:dyDescent="0.25">
      <c r="A42" s="1"/>
      <c r="B42" s="198"/>
      <c r="C42" s="199"/>
      <c r="D42" s="199"/>
      <c r="E42" s="209"/>
      <c r="F42" s="198"/>
      <c r="G42" s="199"/>
      <c r="H42" s="199"/>
      <c r="I42" s="199"/>
      <c r="J42" s="279"/>
      <c r="K42" s="279"/>
      <c r="L42" s="279"/>
      <c r="M42" s="279"/>
      <c r="N42" s="278">
        <f t="shared" si="0"/>
        <v>0</v>
      </c>
      <c r="O42" s="278"/>
      <c r="P42" s="278"/>
      <c r="Q42" s="278"/>
      <c r="R42" s="26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x14ac:dyDescent="0.25">
      <c r="A43" s="11"/>
      <c r="B43" s="200"/>
      <c r="C43" s="201"/>
      <c r="D43" s="201"/>
      <c r="E43" s="202"/>
      <c r="F43" s="200"/>
      <c r="G43" s="201"/>
      <c r="H43" s="201"/>
      <c r="I43" s="201"/>
      <c r="J43" s="279"/>
      <c r="K43" s="279"/>
      <c r="L43" s="279"/>
      <c r="M43" s="279"/>
      <c r="N43" s="278">
        <f t="shared" si="0"/>
        <v>0</v>
      </c>
      <c r="O43" s="278"/>
      <c r="P43" s="278"/>
      <c r="Q43" s="278"/>
      <c r="R43" s="2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x14ac:dyDescent="0.25">
      <c r="A44" s="68"/>
      <c r="B44" s="200"/>
      <c r="C44" s="201"/>
      <c r="D44" s="201"/>
      <c r="E44" s="202"/>
      <c r="F44" s="200"/>
      <c r="G44" s="201"/>
      <c r="H44" s="201"/>
      <c r="I44" s="201"/>
      <c r="J44" s="279"/>
      <c r="K44" s="279"/>
      <c r="L44" s="279"/>
      <c r="M44" s="279"/>
      <c r="N44" s="278">
        <f t="shared" si="0"/>
        <v>0</v>
      </c>
      <c r="O44" s="278"/>
      <c r="P44" s="278"/>
      <c r="Q44" s="278"/>
      <c r="R44" s="4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x14ac:dyDescent="0.25">
      <c r="A45" s="1"/>
      <c r="B45" s="75"/>
      <c r="C45" s="75"/>
      <c r="D45" s="75"/>
      <c r="E45" s="75"/>
      <c r="F45" s="75"/>
      <c r="G45" s="75"/>
      <c r="H45" s="75"/>
      <c r="I45" s="75"/>
      <c r="J45" s="8"/>
      <c r="K45" s="8"/>
      <c r="L45" s="8"/>
      <c r="M45" s="8"/>
      <c r="N45" s="8"/>
      <c r="O45" s="8"/>
      <c r="P45" s="8"/>
      <c r="Q45" s="8"/>
      <c r="R45" s="6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68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1:6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1:6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1:6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1:6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1:6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1:6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1:6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1:6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1:6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1:6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1:6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1:6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1:6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1:6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1:6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1:6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1:6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1:6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1:6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1:6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1:6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1:6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1:6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1:6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1:6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1:6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1:6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1:6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1:6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1:6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1:6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1:6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1:6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1:6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1:6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1:6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1:6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1:6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1:6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1:6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1:6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1:6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1:6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1:6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1:6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1:6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1:6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1:6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1:6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1:6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1:6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1:6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1:6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1:6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1:6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1:6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1:6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1:6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1:6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1:6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1:6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1:6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1:6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1:6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1:6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1:6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1:6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1:6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1:6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1:6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1:6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1:6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1:6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1:6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1:6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1:6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1:6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1:6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1:6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1:6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1:6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1:6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1:6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1:6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1:6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1:6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1:6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1:6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1:6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1:6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1:6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1:6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1:6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1:6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1:6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1:6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1:6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1:6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1:6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1:6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1:6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1:6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1:6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1:6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1:6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1:6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1:6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1:6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1:6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1:6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1:6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1:6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1:6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1:6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1:6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1:6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1:6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1:6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1:6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1:6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1:6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1:6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1:6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1:6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1:6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1:6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1:6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1:6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1:6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1:6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1:6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1:6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1:6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1:6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1:6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1:6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1:6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1:6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1:6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1:6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1:6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1:6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1:6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1:6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1:6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1:6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1:6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1:6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1:6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1:6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1:6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1:6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1:6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1:6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1:6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1:6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1:6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1:6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1:6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1:6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1:6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1:6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1:6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1:6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1:6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1:6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1:6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1:6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1:6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1:6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1:6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1:6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1:6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1:6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1:6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1:6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1:6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1:6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1:6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1:6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1:6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1:6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1:6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1:6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1:6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1:6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1:6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1:6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1:6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1:6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1:6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1:6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1:6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1:6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1:6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1:6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1:6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1:6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1:6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1:6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1:6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1:6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1:6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1:6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1:6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1:6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1:6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1:6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1:6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1:6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1:6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1:6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1:6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1:6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1:6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1:6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1:6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1:6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1:6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1:6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1:6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1:6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1:6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1:6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1:6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1:6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1:6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1:6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1:6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1:6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1:6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1:6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1:6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1:6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1:6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1:6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1:6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1:6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1:6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1:6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1:6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1:6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1:6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1:6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1:6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1:6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1:6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1:6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1:6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1:6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1:6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1:6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1:6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1:6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1:6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1:6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1:6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1:6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1:6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1:6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1:6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1:6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1:6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1:6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1:6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1:6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1:6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1:6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1:6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1:6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1:6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1:6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1:6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1:6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1:6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1:6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1:6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1:6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1:6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1:6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1:6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1:6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1:6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1:6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1:6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1:6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1:6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1:6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1:6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1:6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1:6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1:6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1:6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1:6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1:6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1:6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1:6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1:6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1:6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1:6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1:6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1:6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  <row r="435" spans="1:6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</row>
    <row r="436" spans="1:6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</row>
    <row r="437" spans="1:6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</row>
    <row r="438" spans="1:6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</row>
    <row r="439" spans="1:6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</row>
    <row r="440" spans="1:6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</row>
    <row r="441" spans="1:6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</row>
    <row r="442" spans="1:6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</row>
    <row r="443" spans="1:6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</row>
    <row r="444" spans="1:6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</row>
    <row r="445" spans="1:6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</row>
    <row r="446" spans="1:6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</row>
    <row r="447" spans="1:6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</row>
    <row r="448" spans="1:6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</row>
    <row r="449" spans="1:6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</row>
    <row r="450" spans="1:6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</row>
    <row r="451" spans="1:6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</row>
    <row r="452" spans="1:6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</row>
    <row r="453" spans="1:6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</row>
    <row r="454" spans="1:6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</row>
    <row r="455" spans="1:6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</row>
    <row r="456" spans="1:6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</row>
    <row r="457" spans="1:6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</row>
    <row r="458" spans="1:6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</row>
    <row r="459" spans="1:6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</row>
    <row r="460" spans="1:6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</row>
    <row r="461" spans="1:6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</row>
    <row r="462" spans="1:6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</row>
    <row r="463" spans="1:6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</row>
    <row r="464" spans="1:6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</row>
    <row r="465" spans="1:6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</row>
    <row r="466" spans="1:6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</row>
    <row r="467" spans="1:6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</row>
    <row r="468" spans="1:6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</row>
    <row r="469" spans="1:6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</row>
    <row r="470" spans="1:6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</row>
    <row r="471" spans="1:6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</row>
    <row r="472" spans="1:6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</row>
    <row r="473" spans="1:6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</row>
    <row r="474" spans="1:6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</row>
    <row r="475" spans="1:6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</row>
    <row r="476" spans="1:6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</row>
    <row r="477" spans="1:6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</row>
    <row r="478" spans="1:6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</row>
    <row r="479" spans="1:6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</row>
    <row r="480" spans="1:6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</row>
    <row r="481" spans="1:6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</row>
    <row r="482" spans="1:6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</row>
    <row r="483" spans="1:6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</row>
    <row r="484" spans="1:6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</row>
    <row r="485" spans="1:6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</row>
    <row r="486" spans="1:6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</row>
    <row r="487" spans="1:6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</row>
    <row r="488" spans="1:6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</row>
    <row r="489" spans="1:6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</row>
    <row r="490" spans="1:6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</row>
    <row r="491" spans="1:6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</row>
    <row r="492" spans="1:6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</row>
    <row r="493" spans="1:6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</row>
    <row r="494" spans="1:6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</row>
    <row r="495" spans="1:6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</row>
    <row r="496" spans="1:6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</row>
    <row r="497" spans="1:6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</row>
    <row r="498" spans="1:6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</row>
    <row r="499" spans="1:6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</row>
    <row r="500" spans="1:6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</row>
    <row r="501" spans="1:6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</row>
    <row r="502" spans="1:6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</row>
    <row r="503" spans="1:6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</row>
    <row r="504" spans="1:6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</row>
    <row r="505" spans="1:6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</row>
    <row r="506" spans="1:6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</row>
    <row r="507" spans="1:6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</row>
    <row r="508" spans="1:6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</row>
    <row r="509" spans="1:6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</row>
    <row r="510" spans="1:6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</row>
    <row r="511" spans="1:6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</row>
    <row r="512" spans="1:6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</row>
    <row r="513" spans="1:6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</row>
    <row r="514" spans="1:6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</row>
    <row r="515" spans="1:6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</row>
    <row r="516" spans="1:6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</row>
    <row r="517" spans="1:6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</row>
    <row r="518" spans="1:6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</row>
    <row r="519" spans="1:6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</row>
    <row r="520" spans="1:6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</row>
    <row r="521" spans="1:6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</row>
    <row r="522" spans="1:6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</row>
    <row r="523" spans="1:6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</row>
    <row r="524" spans="1:6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</row>
    <row r="525" spans="1:6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</row>
    <row r="526" spans="1:6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</row>
    <row r="527" spans="1:6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</row>
    <row r="528" spans="1:6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</row>
    <row r="529" spans="1:6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</row>
    <row r="530" spans="1:6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</row>
    <row r="531" spans="1:6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</row>
    <row r="532" spans="1:6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</row>
    <row r="533" spans="1:6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</row>
    <row r="534" spans="1:6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</row>
    <row r="535" spans="1:6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</row>
    <row r="536" spans="1:6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</row>
    <row r="537" spans="1:6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</row>
    <row r="538" spans="1:6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</row>
    <row r="539" spans="1:6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</row>
    <row r="540" spans="1:6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</row>
    <row r="541" spans="1:6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</row>
    <row r="542" spans="1:6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</row>
    <row r="543" spans="1:6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</row>
    <row r="544" spans="1:6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</row>
    <row r="545" spans="1:6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</row>
    <row r="546" spans="1:6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</row>
    <row r="547" spans="1:6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</row>
    <row r="548" spans="1:6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</row>
    <row r="549" spans="1:6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</row>
    <row r="550" spans="1:6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</row>
    <row r="551" spans="1:6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</row>
    <row r="552" spans="1:6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</row>
    <row r="553" spans="1:6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</row>
    <row r="554" spans="1:6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</row>
    <row r="555" spans="1:6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</row>
    <row r="556" spans="1:6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</row>
    <row r="557" spans="1:6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</row>
    <row r="558" spans="1:6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</row>
    <row r="559" spans="1:6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</row>
    <row r="560" spans="1:6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</row>
    <row r="561" spans="1:6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</row>
    <row r="562" spans="1:6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</row>
    <row r="563" spans="1:6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</row>
    <row r="564" spans="1:6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</row>
    <row r="565" spans="1:6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</row>
    <row r="566" spans="1:6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</row>
    <row r="567" spans="1:6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</row>
    <row r="568" spans="1:6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</row>
    <row r="569" spans="1:6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</row>
    <row r="570" spans="1:6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</row>
    <row r="571" spans="1:6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</row>
    <row r="572" spans="1:6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</row>
    <row r="573" spans="1:6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</row>
    <row r="574" spans="1:6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</row>
    <row r="575" spans="1:6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</row>
    <row r="576" spans="1:6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</row>
    <row r="577" spans="1:6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</row>
    <row r="578" spans="1:6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</row>
    <row r="579" spans="1:6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</row>
    <row r="580" spans="1:6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</row>
    <row r="581" spans="1:6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</row>
    <row r="582" spans="1:6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</row>
    <row r="583" spans="1:6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</row>
    <row r="584" spans="1:6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</row>
    <row r="585" spans="1:6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</row>
    <row r="586" spans="1:6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</row>
    <row r="587" spans="1:6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</row>
    <row r="588" spans="1:6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</row>
    <row r="589" spans="1:6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</row>
    <row r="590" spans="1:6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</row>
    <row r="591" spans="1:6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</row>
    <row r="592" spans="1:6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</row>
    <row r="593" spans="1:6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</row>
    <row r="594" spans="1:6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</row>
    <row r="595" spans="1:6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</row>
    <row r="596" spans="1:6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</row>
    <row r="597" spans="1:6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</row>
    <row r="598" spans="1:6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</row>
    <row r="599" spans="1:6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</row>
    <row r="600" spans="1:6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</row>
    <row r="601" spans="1:6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</row>
    <row r="602" spans="1:6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</row>
    <row r="603" spans="1:6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</row>
    <row r="604" spans="1:6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</row>
    <row r="605" spans="1:6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</row>
    <row r="606" spans="1:6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</row>
    <row r="607" spans="1:6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</row>
    <row r="608" spans="1:6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</row>
    <row r="609" spans="1:6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</row>
    <row r="610" spans="1:6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</row>
    <row r="611" spans="1:6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</row>
    <row r="612" spans="1:6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</row>
    <row r="613" spans="1:6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</row>
    <row r="614" spans="1:6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</row>
    <row r="615" spans="1:6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</row>
    <row r="616" spans="1:6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</row>
    <row r="617" spans="1:6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</row>
    <row r="618" spans="1:6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</row>
    <row r="619" spans="1:6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</row>
    <row r="620" spans="1:6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</row>
    <row r="621" spans="1:6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</row>
    <row r="622" spans="1:6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</row>
    <row r="623" spans="1:6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</row>
    <row r="624" spans="1:6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</row>
    <row r="625" spans="1:6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</row>
    <row r="626" spans="1:6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</row>
    <row r="627" spans="1:6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</row>
    <row r="628" spans="1:6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</row>
    <row r="629" spans="1:6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</row>
    <row r="630" spans="1:6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</row>
    <row r="631" spans="1:6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</row>
    <row r="632" spans="1:6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</row>
    <row r="633" spans="1:6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</row>
    <row r="634" spans="1:6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</row>
    <row r="635" spans="1:6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</row>
    <row r="636" spans="1:6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</row>
    <row r="637" spans="1:6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</row>
    <row r="638" spans="1:6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</row>
    <row r="639" spans="1:6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</row>
    <row r="640" spans="1:6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</row>
    <row r="641" spans="1:6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</row>
    <row r="642" spans="1:6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</row>
    <row r="643" spans="1:6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</row>
    <row r="644" spans="1:6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</row>
    <row r="645" spans="1:6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</row>
    <row r="646" spans="1:6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</row>
    <row r="647" spans="1:6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</row>
    <row r="648" spans="1:6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</row>
    <row r="649" spans="1:6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</row>
    <row r="650" spans="1:6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</row>
    <row r="651" spans="1:6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</row>
    <row r="652" spans="1:6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</row>
    <row r="653" spans="1:6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</row>
    <row r="654" spans="1:6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</row>
    <row r="655" spans="1:6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</row>
    <row r="656" spans="1:6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</row>
    <row r="657" spans="1:6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</row>
    <row r="658" spans="1:6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</row>
    <row r="659" spans="1:6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</row>
    <row r="660" spans="1:6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</row>
    <row r="661" spans="1:6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</row>
    <row r="662" spans="1:6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</row>
    <row r="663" spans="1:6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</row>
    <row r="664" spans="1:6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</row>
    <row r="665" spans="1:6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</row>
    <row r="666" spans="1:6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</row>
    <row r="667" spans="1:6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</row>
    <row r="668" spans="1:6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</row>
    <row r="669" spans="1:6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</row>
    <row r="670" spans="1:6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</row>
    <row r="671" spans="1:6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</row>
    <row r="672" spans="1:6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</row>
    <row r="673" spans="1:6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</row>
    <row r="674" spans="1:6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</row>
    <row r="675" spans="1:6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</row>
    <row r="676" spans="1:6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</row>
    <row r="677" spans="1:6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</row>
    <row r="678" spans="1:6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</row>
    <row r="679" spans="1:6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9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</row>
    <row r="680" spans="1:6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5"/>
    </row>
  </sheetData>
  <sheetProtection selectLockedCells="1"/>
  <dataConsolidate/>
  <mergeCells count="133">
    <mergeCell ref="N13:Q14"/>
    <mergeCell ref="B15:E15"/>
    <mergeCell ref="F15:I15"/>
    <mergeCell ref="J15:M15"/>
    <mergeCell ref="N15:Q15"/>
    <mergeCell ref="B13:E14"/>
    <mergeCell ref="F13:I14"/>
    <mergeCell ref="J13:M14"/>
    <mergeCell ref="A1:R5"/>
    <mergeCell ref="B6:E11"/>
    <mergeCell ref="F6:F11"/>
    <mergeCell ref="H6:L6"/>
    <mergeCell ref="H8:L9"/>
    <mergeCell ref="H10:L11"/>
    <mergeCell ref="N8:O9"/>
    <mergeCell ref="P8:P9"/>
    <mergeCell ref="Q8:Q9"/>
    <mergeCell ref="B18:E18"/>
    <mergeCell ref="F18:I18"/>
    <mergeCell ref="J18:M18"/>
    <mergeCell ref="N18:Q18"/>
    <mergeCell ref="B17:E17"/>
    <mergeCell ref="F17:I17"/>
    <mergeCell ref="J17:M17"/>
    <mergeCell ref="N17:Q17"/>
    <mergeCell ref="B16:E16"/>
    <mergeCell ref="F16:I16"/>
    <mergeCell ref="J16:M16"/>
    <mergeCell ref="N16:Q16"/>
    <mergeCell ref="B21:E21"/>
    <mergeCell ref="F21:I21"/>
    <mergeCell ref="J21:M21"/>
    <mergeCell ref="N21:Q21"/>
    <mergeCell ref="B20:E20"/>
    <mergeCell ref="F20:I20"/>
    <mergeCell ref="J20:M20"/>
    <mergeCell ref="N20:Q20"/>
    <mergeCell ref="B19:E19"/>
    <mergeCell ref="F19:I19"/>
    <mergeCell ref="J19:M19"/>
    <mergeCell ref="N19:Q19"/>
    <mergeCell ref="B24:E24"/>
    <mergeCell ref="F24:I24"/>
    <mergeCell ref="J24:M24"/>
    <mergeCell ref="N24:Q24"/>
    <mergeCell ref="B23:E23"/>
    <mergeCell ref="F23:I23"/>
    <mergeCell ref="J23:M23"/>
    <mergeCell ref="N23:Q23"/>
    <mergeCell ref="B22:E22"/>
    <mergeCell ref="F22:I22"/>
    <mergeCell ref="J22:M22"/>
    <mergeCell ref="N22:Q22"/>
    <mergeCell ref="B27:E27"/>
    <mergeCell ref="F27:I27"/>
    <mergeCell ref="J27:M27"/>
    <mergeCell ref="N27:Q27"/>
    <mergeCell ref="B26:E26"/>
    <mergeCell ref="F26:I26"/>
    <mergeCell ref="J26:M26"/>
    <mergeCell ref="N26:Q26"/>
    <mergeCell ref="B25:E25"/>
    <mergeCell ref="F25:I25"/>
    <mergeCell ref="J25:M25"/>
    <mergeCell ref="N25:Q25"/>
    <mergeCell ref="B30:E30"/>
    <mergeCell ref="F30:I30"/>
    <mergeCell ref="J30:M30"/>
    <mergeCell ref="N30:Q30"/>
    <mergeCell ref="B29:E29"/>
    <mergeCell ref="F29:I29"/>
    <mergeCell ref="J29:M29"/>
    <mergeCell ref="N29:Q29"/>
    <mergeCell ref="B28:E28"/>
    <mergeCell ref="F28:I28"/>
    <mergeCell ref="J28:M28"/>
    <mergeCell ref="N28:Q28"/>
    <mergeCell ref="B33:E33"/>
    <mergeCell ref="F33:I33"/>
    <mergeCell ref="J33:M33"/>
    <mergeCell ref="N33:Q33"/>
    <mergeCell ref="B32:E32"/>
    <mergeCell ref="F32:I32"/>
    <mergeCell ref="J32:M32"/>
    <mergeCell ref="N32:Q32"/>
    <mergeCell ref="B31:E31"/>
    <mergeCell ref="F31:I31"/>
    <mergeCell ref="J31:M31"/>
    <mergeCell ref="N31:Q31"/>
    <mergeCell ref="B36:E36"/>
    <mergeCell ref="F36:I36"/>
    <mergeCell ref="J36:M36"/>
    <mergeCell ref="N36:Q36"/>
    <mergeCell ref="B35:E35"/>
    <mergeCell ref="F35:I35"/>
    <mergeCell ref="J35:M35"/>
    <mergeCell ref="N35:Q35"/>
    <mergeCell ref="B34:E34"/>
    <mergeCell ref="F34:I34"/>
    <mergeCell ref="J34:M34"/>
    <mergeCell ref="N34:Q34"/>
    <mergeCell ref="B39:E39"/>
    <mergeCell ref="F39:I39"/>
    <mergeCell ref="J39:M39"/>
    <mergeCell ref="N39:Q39"/>
    <mergeCell ref="B38:E38"/>
    <mergeCell ref="F38:I38"/>
    <mergeCell ref="J38:M38"/>
    <mergeCell ref="N38:Q38"/>
    <mergeCell ref="B37:E37"/>
    <mergeCell ref="F37:I37"/>
    <mergeCell ref="J37:M37"/>
    <mergeCell ref="N37:Q37"/>
    <mergeCell ref="B41:E41"/>
    <mergeCell ref="F41:I41"/>
    <mergeCell ref="J41:M41"/>
    <mergeCell ref="N41:Q41"/>
    <mergeCell ref="B40:E40"/>
    <mergeCell ref="F40:I40"/>
    <mergeCell ref="J40:M40"/>
    <mergeCell ref="N40:Q40"/>
    <mergeCell ref="B44:E44"/>
    <mergeCell ref="F44:I44"/>
    <mergeCell ref="J44:M44"/>
    <mergeCell ref="N44:Q44"/>
    <mergeCell ref="B43:E43"/>
    <mergeCell ref="F43:I43"/>
    <mergeCell ref="J43:M43"/>
    <mergeCell ref="N43:Q43"/>
    <mergeCell ref="B42:E42"/>
    <mergeCell ref="F42:I42"/>
    <mergeCell ref="J42:M42"/>
    <mergeCell ref="N42:Q42"/>
  </mergeCells>
  <conditionalFormatting sqref="B15:I44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FF2EC-2E34-4AA8-B068-2D4EA3705764}">
  <sheetPr codeName="Sheet5"/>
  <dimension ref="A1:CM497"/>
  <sheetViews>
    <sheetView zoomScale="80" zoomScaleNormal="80" workbookViewId="0">
      <selection activeCell="W38" sqref="W38"/>
    </sheetView>
  </sheetViews>
  <sheetFormatPr defaultRowHeight="15" x14ac:dyDescent="0.25"/>
  <cols>
    <col min="1" max="1" width="15.7109375" style="16" customWidth="1"/>
    <col min="2" max="3" width="9.140625" style="16" customWidth="1"/>
    <col min="4" max="21" width="9.140625" style="16"/>
    <col min="22" max="22" width="15.7109375" style="16" customWidth="1"/>
    <col min="23" max="25" width="9.140625" style="16"/>
    <col min="26" max="29" width="9.140625" style="16" hidden="1" customWidth="1"/>
    <col min="30" max="30" width="9.140625" style="16" customWidth="1"/>
    <col min="31" max="16384" width="9.140625" style="16"/>
  </cols>
  <sheetData>
    <row r="1" spans="1:91" ht="15" customHeight="1" x14ac:dyDescent="0.25">
      <c r="A1" s="229" t="s">
        <v>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5" customHeight="1" x14ac:dyDescent="0.25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15" customHeight="1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15" customHeight="1" x14ac:dyDescent="0.25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15.75" customHeight="1" thickBot="1" x14ac:dyDescent="0.3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15" customHeight="1" thickBot="1" x14ac:dyDescent="0.3">
      <c r="A6" s="11"/>
      <c r="B6" s="235" t="s">
        <v>70</v>
      </c>
      <c r="C6" s="236"/>
      <c r="D6" s="236"/>
      <c r="E6" s="236"/>
      <c r="F6" s="236"/>
      <c r="G6" s="236"/>
      <c r="H6" s="236"/>
      <c r="I6" s="236"/>
      <c r="J6" s="192" t="s">
        <v>64</v>
      </c>
      <c r="K6" s="128"/>
      <c r="L6" s="250" t="s">
        <v>21</v>
      </c>
      <c r="M6" s="251"/>
      <c r="N6" s="251"/>
      <c r="O6" s="251"/>
      <c r="P6" s="252"/>
      <c r="Q6" s="26"/>
      <c r="R6" s="76"/>
      <c r="S6" s="77"/>
      <c r="T6" s="77"/>
      <c r="U6" s="78"/>
      <c r="V6" s="2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5" customHeight="1" thickBot="1" x14ac:dyDescent="0.3">
      <c r="A7" s="11"/>
      <c r="B7" s="248"/>
      <c r="C7" s="249"/>
      <c r="D7" s="249"/>
      <c r="E7" s="249"/>
      <c r="F7" s="249"/>
      <c r="G7" s="249"/>
      <c r="H7" s="249"/>
      <c r="I7" s="249"/>
      <c r="J7" s="192"/>
      <c r="K7" s="128"/>
      <c r="L7" s="266" t="s">
        <v>71</v>
      </c>
      <c r="M7" s="267"/>
      <c r="N7" s="267"/>
      <c r="O7" s="267"/>
      <c r="P7" s="268"/>
      <c r="Q7" s="26"/>
      <c r="R7" s="129"/>
      <c r="S7" s="1"/>
      <c r="T7" s="45"/>
      <c r="U7" s="130"/>
      <c r="V7" s="2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5.75" thickBot="1" x14ac:dyDescent="0.3">
      <c r="A8" s="11"/>
      <c r="B8" s="237"/>
      <c r="C8" s="238"/>
      <c r="D8" s="238"/>
      <c r="E8" s="238"/>
      <c r="F8" s="238"/>
      <c r="G8" s="238"/>
      <c r="H8" s="238"/>
      <c r="I8" s="238"/>
      <c r="J8" s="192"/>
      <c r="K8" s="128"/>
      <c r="L8" s="220" t="s">
        <v>72</v>
      </c>
      <c r="M8" s="221"/>
      <c r="N8" s="221"/>
      <c r="O8" s="221"/>
      <c r="P8" s="222"/>
      <c r="Q8" s="82"/>
      <c r="R8" s="253" t="s">
        <v>34</v>
      </c>
      <c r="S8" s="254"/>
      <c r="T8" s="263">
        <f>SUM(R15:U44)</f>
        <v>0</v>
      </c>
      <c r="U8" s="261" t="s">
        <v>24</v>
      </c>
      <c r="V8" s="8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5.75" customHeight="1" thickBot="1" x14ac:dyDescent="0.3">
      <c r="A9" s="11"/>
      <c r="B9" s="235" t="s">
        <v>73</v>
      </c>
      <c r="C9" s="236"/>
      <c r="D9" s="236"/>
      <c r="E9" s="236"/>
      <c r="F9" s="236"/>
      <c r="G9" s="236"/>
      <c r="H9" s="236"/>
      <c r="I9" s="241"/>
      <c r="J9" s="192" t="s">
        <v>26</v>
      </c>
      <c r="K9" s="128"/>
      <c r="L9" s="220"/>
      <c r="M9" s="221"/>
      <c r="N9" s="221"/>
      <c r="O9" s="221"/>
      <c r="P9" s="222"/>
      <c r="Q9" s="82"/>
      <c r="R9" s="255"/>
      <c r="S9" s="256"/>
      <c r="T9" s="264"/>
      <c r="U9" s="262"/>
      <c r="V9" s="82"/>
      <c r="W9" s="1"/>
      <c r="X9" s="1"/>
      <c r="Y9" s="1"/>
      <c r="Z9" s="1"/>
      <c r="AA9" s="1"/>
      <c r="AB9" s="1"/>
      <c r="AC9" s="8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5.75" customHeight="1" thickBot="1" x14ac:dyDescent="0.3">
      <c r="A10" s="11"/>
      <c r="B10" s="248"/>
      <c r="C10" s="249"/>
      <c r="D10" s="249"/>
      <c r="E10" s="249"/>
      <c r="F10" s="249"/>
      <c r="G10" s="249"/>
      <c r="H10" s="249"/>
      <c r="I10" s="265"/>
      <c r="J10" s="192"/>
      <c r="K10" s="128"/>
      <c r="L10" s="269" t="s">
        <v>74</v>
      </c>
      <c r="M10" s="270"/>
      <c r="N10" s="270"/>
      <c r="O10" s="270"/>
      <c r="P10" s="271"/>
      <c r="Q10" s="82"/>
      <c r="R10" s="131"/>
      <c r="S10" s="86"/>
      <c r="T10" s="79"/>
      <c r="U10" s="132"/>
      <c r="V10" s="82"/>
      <c r="W10" s="1"/>
      <c r="X10" s="1"/>
      <c r="Y10" s="1"/>
      <c r="Z10" s="1"/>
      <c r="AA10" s="1"/>
      <c r="AB10" s="1"/>
      <c r="AC10" s="86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15.75" customHeight="1" thickBot="1" x14ac:dyDescent="0.3">
      <c r="A11" s="11"/>
      <c r="B11" s="237"/>
      <c r="C11" s="238"/>
      <c r="D11" s="238"/>
      <c r="E11" s="238"/>
      <c r="F11" s="238"/>
      <c r="G11" s="238"/>
      <c r="H11" s="238"/>
      <c r="I11" s="242"/>
      <c r="J11" s="192"/>
      <c r="K11" s="128"/>
      <c r="L11" s="272"/>
      <c r="M11" s="273"/>
      <c r="N11" s="273"/>
      <c r="O11" s="273"/>
      <c r="P11" s="274"/>
      <c r="Q11" s="82"/>
      <c r="R11" s="133"/>
      <c r="S11" s="134"/>
      <c r="T11" s="135"/>
      <c r="U11" s="136"/>
      <c r="V11" s="8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x14ac:dyDescent="0.25">
      <c r="A12" s="1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91"/>
      <c r="V12" s="1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ht="15" customHeight="1" x14ac:dyDescent="0.25">
      <c r="A13" s="11"/>
      <c r="B13" s="203" t="s">
        <v>75</v>
      </c>
      <c r="C13" s="204"/>
      <c r="D13" s="204"/>
      <c r="E13" s="205"/>
      <c r="F13" s="203" t="s">
        <v>36</v>
      </c>
      <c r="G13" s="204"/>
      <c r="H13" s="204"/>
      <c r="I13" s="205"/>
      <c r="J13" s="203" t="s">
        <v>37</v>
      </c>
      <c r="K13" s="204"/>
      <c r="L13" s="204"/>
      <c r="M13" s="204"/>
      <c r="N13" s="275" t="s">
        <v>76</v>
      </c>
      <c r="O13" s="275"/>
      <c r="P13" s="275"/>
      <c r="Q13" s="275"/>
      <c r="R13" s="275" t="s">
        <v>40</v>
      </c>
      <c r="S13" s="275"/>
      <c r="T13" s="275"/>
      <c r="U13" s="275"/>
      <c r="V13" s="2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ht="15" customHeight="1" x14ac:dyDescent="0.25">
      <c r="A14" s="11"/>
      <c r="B14" s="206"/>
      <c r="C14" s="207"/>
      <c r="D14" s="207"/>
      <c r="E14" s="208"/>
      <c r="F14" s="206"/>
      <c r="G14" s="207"/>
      <c r="H14" s="207"/>
      <c r="I14" s="208"/>
      <c r="J14" s="206"/>
      <c r="K14" s="207"/>
      <c r="L14" s="207"/>
      <c r="M14" s="207"/>
      <c r="N14" s="275"/>
      <c r="O14" s="275"/>
      <c r="P14" s="275"/>
      <c r="Q14" s="275"/>
      <c r="R14" s="275"/>
      <c r="S14" s="275"/>
      <c r="T14" s="275"/>
      <c r="U14" s="275"/>
      <c r="V14" s="2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x14ac:dyDescent="0.25">
      <c r="A15" s="1"/>
      <c r="B15" s="210"/>
      <c r="C15" s="199"/>
      <c r="D15" s="199"/>
      <c r="E15" s="209"/>
      <c r="F15" s="198"/>
      <c r="G15" s="199"/>
      <c r="H15" s="199"/>
      <c r="I15" s="209"/>
      <c r="J15" s="198"/>
      <c r="K15" s="199"/>
      <c r="L15" s="199"/>
      <c r="M15" s="199"/>
      <c r="N15" s="276"/>
      <c r="O15" s="276"/>
      <c r="P15" s="276"/>
      <c r="Q15" s="276"/>
      <c r="R15" s="277">
        <f>SUM(AB15:AC15)</f>
        <v>0</v>
      </c>
      <c r="S15" s="277"/>
      <c r="T15" s="277"/>
      <c r="U15" s="277"/>
      <c r="V15" s="26"/>
      <c r="W15" s="1"/>
      <c r="X15" s="1"/>
      <c r="Y15" s="1"/>
      <c r="Z15" s="32" t="e">
        <f>COUNTIFS(#REF!,"&gt;=100",#REF!,"&lt;150")*2</f>
        <v>#REF!</v>
      </c>
      <c r="AA15" s="32" t="e">
        <f>COUNTIFS(#REF!,"&gt;=150",#REF!,"&lt;300")*3</f>
        <v>#REF!</v>
      </c>
      <c r="AB15" s="32">
        <f>COUNTIFS(N15,"&gt;99",N15,"&lt;200")</f>
        <v>0</v>
      </c>
      <c r="AC15" s="32">
        <f>COUNTIF(N15,"&gt;199")*3</f>
        <v>0</v>
      </c>
      <c r="AD15" s="3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x14ac:dyDescent="0.25">
      <c r="A16" s="1"/>
      <c r="B16" s="198"/>
      <c r="C16" s="199"/>
      <c r="D16" s="199"/>
      <c r="E16" s="209"/>
      <c r="F16" s="198"/>
      <c r="G16" s="199"/>
      <c r="H16" s="199"/>
      <c r="I16" s="209"/>
      <c r="J16" s="198"/>
      <c r="K16" s="199"/>
      <c r="L16" s="199"/>
      <c r="M16" s="199"/>
      <c r="N16" s="276"/>
      <c r="O16" s="276"/>
      <c r="P16" s="276"/>
      <c r="Q16" s="276"/>
      <c r="R16" s="277">
        <f t="shared" ref="R16:R44" si="0">SUM(AB16:AC16)</f>
        <v>0</v>
      </c>
      <c r="S16" s="277"/>
      <c r="T16" s="277"/>
      <c r="U16" s="277"/>
      <c r="V16" s="26"/>
      <c r="W16" s="1"/>
      <c r="X16" s="1"/>
      <c r="Y16" s="1"/>
      <c r="Z16" s="32" t="e">
        <f>COUNTIFS(#REF!,"&gt;=100",#REF!,"&lt;150")*2</f>
        <v>#REF!</v>
      </c>
      <c r="AA16" s="32" t="e">
        <f>COUNTIFS(#REF!,"&gt;=150",#REF!,"&lt;300")*3</f>
        <v>#REF!</v>
      </c>
      <c r="AB16" s="32">
        <f t="shared" ref="AB16:AB44" si="1">COUNTIFS(N16,"&gt;99",N16,"&lt;200")</f>
        <v>0</v>
      </c>
      <c r="AC16" s="32">
        <f t="shared" ref="AC16:AC44" si="2">COUNTIF(N16,"&gt;199")*3</f>
        <v>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x14ac:dyDescent="0.25">
      <c r="A17" s="1"/>
      <c r="B17" s="198"/>
      <c r="C17" s="199"/>
      <c r="D17" s="199"/>
      <c r="E17" s="209"/>
      <c r="F17" s="198"/>
      <c r="G17" s="199"/>
      <c r="H17" s="199"/>
      <c r="I17" s="209"/>
      <c r="J17" s="198"/>
      <c r="K17" s="199"/>
      <c r="L17" s="199"/>
      <c r="M17" s="199"/>
      <c r="N17" s="276"/>
      <c r="O17" s="276"/>
      <c r="P17" s="276"/>
      <c r="Q17" s="276"/>
      <c r="R17" s="277">
        <f t="shared" si="0"/>
        <v>0</v>
      </c>
      <c r="S17" s="277"/>
      <c r="T17" s="277"/>
      <c r="U17" s="277"/>
      <c r="V17" s="26"/>
      <c r="W17" s="1"/>
      <c r="X17" s="1"/>
      <c r="Y17" s="1"/>
      <c r="Z17" s="32" t="e">
        <f>COUNTIFS(#REF!,"&gt;=100",#REF!,"&lt;150")*2</f>
        <v>#REF!</v>
      </c>
      <c r="AA17" s="32" t="e">
        <f>COUNTIFS(#REF!,"&gt;=150",#REF!,"&lt;300")*3</f>
        <v>#REF!</v>
      </c>
      <c r="AB17" s="32">
        <f t="shared" si="1"/>
        <v>0</v>
      </c>
      <c r="AC17" s="32">
        <f t="shared" si="2"/>
        <v>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x14ac:dyDescent="0.25">
      <c r="A18" s="1"/>
      <c r="B18" s="198"/>
      <c r="C18" s="199"/>
      <c r="D18" s="199"/>
      <c r="E18" s="209"/>
      <c r="F18" s="198"/>
      <c r="G18" s="199"/>
      <c r="H18" s="199"/>
      <c r="I18" s="209"/>
      <c r="J18" s="198"/>
      <c r="K18" s="199"/>
      <c r="L18" s="199"/>
      <c r="M18" s="199"/>
      <c r="N18" s="276"/>
      <c r="O18" s="276"/>
      <c r="P18" s="276"/>
      <c r="Q18" s="276"/>
      <c r="R18" s="277">
        <f t="shared" si="0"/>
        <v>0</v>
      </c>
      <c r="S18" s="277"/>
      <c r="T18" s="277"/>
      <c r="U18" s="277"/>
      <c r="V18" s="26"/>
      <c r="W18" s="1"/>
      <c r="X18" s="1"/>
      <c r="Y18" s="1"/>
      <c r="Z18" s="32" t="e">
        <f>COUNTIFS(#REF!,"&gt;=100",#REF!,"&lt;150")*2</f>
        <v>#REF!</v>
      </c>
      <c r="AA18" s="32" t="e">
        <f>COUNTIFS(#REF!,"&gt;=150",#REF!,"&lt;300")*3</f>
        <v>#REF!</v>
      </c>
      <c r="AB18" s="32">
        <f t="shared" si="1"/>
        <v>0</v>
      </c>
      <c r="AC18" s="32">
        <f t="shared" si="2"/>
        <v>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 x14ac:dyDescent="0.25">
      <c r="A19" s="1"/>
      <c r="B19" s="198"/>
      <c r="C19" s="199"/>
      <c r="D19" s="199"/>
      <c r="E19" s="209"/>
      <c r="F19" s="198"/>
      <c r="G19" s="199"/>
      <c r="H19" s="199"/>
      <c r="I19" s="209"/>
      <c r="J19" s="198"/>
      <c r="K19" s="199"/>
      <c r="L19" s="199"/>
      <c r="M19" s="199"/>
      <c r="N19" s="276"/>
      <c r="O19" s="276"/>
      <c r="P19" s="276"/>
      <c r="Q19" s="276"/>
      <c r="R19" s="277">
        <f t="shared" si="0"/>
        <v>0</v>
      </c>
      <c r="S19" s="277"/>
      <c r="T19" s="277"/>
      <c r="U19" s="277"/>
      <c r="V19" s="26"/>
      <c r="W19" s="1"/>
      <c r="X19" s="1"/>
      <c r="Y19" s="1"/>
      <c r="Z19" s="32" t="e">
        <f>COUNTIFS(#REF!,"&gt;=100",#REF!,"&lt;150")*2</f>
        <v>#REF!</v>
      </c>
      <c r="AA19" s="32" t="e">
        <f>COUNTIFS(#REF!,"&gt;=150",#REF!,"&lt;300")*3</f>
        <v>#REF!</v>
      </c>
      <c r="AB19" s="32">
        <f t="shared" si="1"/>
        <v>0</v>
      </c>
      <c r="AC19" s="32">
        <f t="shared" si="2"/>
        <v>0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x14ac:dyDescent="0.25">
      <c r="A20" s="1"/>
      <c r="B20" s="198"/>
      <c r="C20" s="199"/>
      <c r="D20" s="199"/>
      <c r="E20" s="209"/>
      <c r="F20" s="198"/>
      <c r="G20" s="199"/>
      <c r="H20" s="199"/>
      <c r="I20" s="209"/>
      <c r="J20" s="198"/>
      <c r="K20" s="199"/>
      <c r="L20" s="199"/>
      <c r="M20" s="199"/>
      <c r="N20" s="276"/>
      <c r="O20" s="276"/>
      <c r="P20" s="276"/>
      <c r="Q20" s="276"/>
      <c r="R20" s="277">
        <f t="shared" si="0"/>
        <v>0</v>
      </c>
      <c r="S20" s="277"/>
      <c r="T20" s="277"/>
      <c r="U20" s="277"/>
      <c r="V20" s="26"/>
      <c r="W20" s="1"/>
      <c r="X20" s="1"/>
      <c r="Y20" s="1"/>
      <c r="Z20" s="32" t="e">
        <f>COUNTIFS(#REF!,"&gt;=100",#REF!,"&lt;150")*2</f>
        <v>#REF!</v>
      </c>
      <c r="AA20" s="32" t="e">
        <f>COUNTIFS(#REF!,"&gt;=150",#REF!,"&lt;300")*3</f>
        <v>#REF!</v>
      </c>
      <c r="AB20" s="32">
        <f t="shared" si="1"/>
        <v>0</v>
      </c>
      <c r="AC20" s="32">
        <f t="shared" si="2"/>
        <v>0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 x14ac:dyDescent="0.25">
      <c r="A21" s="1"/>
      <c r="B21" s="198"/>
      <c r="C21" s="199"/>
      <c r="D21" s="199"/>
      <c r="E21" s="209"/>
      <c r="F21" s="198"/>
      <c r="G21" s="199"/>
      <c r="H21" s="199"/>
      <c r="I21" s="209"/>
      <c r="J21" s="198"/>
      <c r="K21" s="199"/>
      <c r="L21" s="199"/>
      <c r="M21" s="199"/>
      <c r="N21" s="276"/>
      <c r="O21" s="276"/>
      <c r="P21" s="276"/>
      <c r="Q21" s="276"/>
      <c r="R21" s="277">
        <f t="shared" si="0"/>
        <v>0</v>
      </c>
      <c r="S21" s="277"/>
      <c r="T21" s="277"/>
      <c r="U21" s="277"/>
      <c r="V21" s="26"/>
      <c r="W21" s="1"/>
      <c r="X21" s="1"/>
      <c r="Y21" s="1"/>
      <c r="Z21" s="32" t="e">
        <f>COUNTIFS(#REF!,"&gt;=100",#REF!,"&lt;150")*2</f>
        <v>#REF!</v>
      </c>
      <c r="AA21" s="32" t="e">
        <f>COUNTIFS(#REF!,"&gt;=150",#REF!,"&lt;300")*3</f>
        <v>#REF!</v>
      </c>
      <c r="AB21" s="32">
        <f t="shared" si="1"/>
        <v>0</v>
      </c>
      <c r="AC21" s="32">
        <f t="shared" si="2"/>
        <v>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 x14ac:dyDescent="0.25">
      <c r="A22" s="1"/>
      <c r="B22" s="198"/>
      <c r="C22" s="199"/>
      <c r="D22" s="199"/>
      <c r="E22" s="209"/>
      <c r="F22" s="198"/>
      <c r="G22" s="199"/>
      <c r="H22" s="199"/>
      <c r="I22" s="209"/>
      <c r="J22" s="198"/>
      <c r="K22" s="199"/>
      <c r="L22" s="199"/>
      <c r="M22" s="199"/>
      <c r="N22" s="276"/>
      <c r="O22" s="276"/>
      <c r="P22" s="276"/>
      <c r="Q22" s="276"/>
      <c r="R22" s="277">
        <f t="shared" si="0"/>
        <v>0</v>
      </c>
      <c r="S22" s="277"/>
      <c r="T22" s="277"/>
      <c r="U22" s="277"/>
      <c r="V22" s="26"/>
      <c r="W22" s="1"/>
      <c r="X22" s="1"/>
      <c r="Y22" s="1"/>
      <c r="Z22" s="32" t="e">
        <f>COUNTIFS(#REF!,"&gt;=100",#REF!,"&lt;150")*2</f>
        <v>#REF!</v>
      </c>
      <c r="AA22" s="32" t="e">
        <f>COUNTIFS(#REF!,"&gt;=150",#REF!,"&lt;300")*3</f>
        <v>#REF!</v>
      </c>
      <c r="AB22" s="32">
        <f t="shared" si="1"/>
        <v>0</v>
      </c>
      <c r="AC22" s="32">
        <f t="shared" si="2"/>
        <v>0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 x14ac:dyDescent="0.25">
      <c r="A23" s="1"/>
      <c r="B23" s="198"/>
      <c r="C23" s="199"/>
      <c r="D23" s="199"/>
      <c r="E23" s="209"/>
      <c r="F23" s="198"/>
      <c r="G23" s="199"/>
      <c r="H23" s="199"/>
      <c r="I23" s="209"/>
      <c r="J23" s="198"/>
      <c r="K23" s="199"/>
      <c r="L23" s="199"/>
      <c r="M23" s="199"/>
      <c r="N23" s="276"/>
      <c r="O23" s="276"/>
      <c r="P23" s="276"/>
      <c r="Q23" s="276"/>
      <c r="R23" s="277">
        <f t="shared" si="0"/>
        <v>0</v>
      </c>
      <c r="S23" s="277"/>
      <c r="T23" s="277"/>
      <c r="U23" s="277"/>
      <c r="V23" s="26"/>
      <c r="W23" s="1"/>
      <c r="X23" s="1"/>
      <c r="Y23" s="1"/>
      <c r="Z23" s="32" t="e">
        <f>COUNTIFS(#REF!,"&gt;=100",#REF!,"&lt;150")*2</f>
        <v>#REF!</v>
      </c>
      <c r="AA23" s="32" t="e">
        <f>COUNTIFS(#REF!,"&gt;=150",#REF!,"&lt;300")*3</f>
        <v>#REF!</v>
      </c>
      <c r="AB23" s="32">
        <f t="shared" si="1"/>
        <v>0</v>
      </c>
      <c r="AC23" s="32">
        <f t="shared" si="2"/>
        <v>0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 x14ac:dyDescent="0.25">
      <c r="A24" s="1"/>
      <c r="B24" s="198"/>
      <c r="C24" s="199"/>
      <c r="D24" s="199"/>
      <c r="E24" s="209"/>
      <c r="F24" s="198"/>
      <c r="G24" s="199"/>
      <c r="H24" s="199"/>
      <c r="I24" s="209"/>
      <c r="J24" s="198"/>
      <c r="K24" s="199"/>
      <c r="L24" s="199"/>
      <c r="M24" s="199"/>
      <c r="N24" s="276"/>
      <c r="O24" s="276"/>
      <c r="P24" s="276"/>
      <c r="Q24" s="276"/>
      <c r="R24" s="277">
        <f t="shared" si="0"/>
        <v>0</v>
      </c>
      <c r="S24" s="277"/>
      <c r="T24" s="277"/>
      <c r="U24" s="277"/>
      <c r="V24" s="26"/>
      <c r="W24" s="1"/>
      <c r="X24" s="1"/>
      <c r="Y24" s="1"/>
      <c r="Z24" s="32" t="e">
        <f>COUNTIFS(#REF!,"&gt;=100",#REF!,"&lt;150")*2</f>
        <v>#REF!</v>
      </c>
      <c r="AA24" s="32" t="e">
        <f>COUNTIFS(#REF!,"&gt;=150",#REF!,"&lt;300")*3</f>
        <v>#REF!</v>
      </c>
      <c r="AB24" s="32">
        <f t="shared" si="1"/>
        <v>0</v>
      </c>
      <c r="AC24" s="32">
        <f t="shared" si="2"/>
        <v>0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x14ac:dyDescent="0.25">
      <c r="A25" s="1"/>
      <c r="B25" s="198"/>
      <c r="C25" s="199"/>
      <c r="D25" s="199"/>
      <c r="E25" s="209"/>
      <c r="F25" s="198"/>
      <c r="G25" s="199"/>
      <c r="H25" s="199"/>
      <c r="I25" s="209"/>
      <c r="J25" s="198"/>
      <c r="K25" s="199"/>
      <c r="L25" s="199"/>
      <c r="M25" s="199"/>
      <c r="N25" s="276"/>
      <c r="O25" s="276"/>
      <c r="P25" s="276"/>
      <c r="Q25" s="276"/>
      <c r="R25" s="277">
        <f t="shared" si="0"/>
        <v>0</v>
      </c>
      <c r="S25" s="277"/>
      <c r="T25" s="277"/>
      <c r="U25" s="277"/>
      <c r="V25" s="26"/>
      <c r="W25" s="1"/>
      <c r="X25" s="1"/>
      <c r="Y25" s="1"/>
      <c r="Z25" s="32" t="e">
        <f>COUNTIFS(#REF!,"&gt;=100",#REF!,"&lt;150")*2</f>
        <v>#REF!</v>
      </c>
      <c r="AA25" s="32" t="e">
        <f>COUNTIFS(#REF!,"&gt;=150",#REF!,"&lt;300")*3</f>
        <v>#REF!</v>
      </c>
      <c r="AB25" s="32">
        <f t="shared" si="1"/>
        <v>0</v>
      </c>
      <c r="AC25" s="32">
        <f t="shared" si="2"/>
        <v>0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 x14ac:dyDescent="0.25">
      <c r="A26" s="1"/>
      <c r="B26" s="198"/>
      <c r="C26" s="199"/>
      <c r="D26" s="199"/>
      <c r="E26" s="209"/>
      <c r="F26" s="198"/>
      <c r="G26" s="199"/>
      <c r="H26" s="199"/>
      <c r="I26" s="209"/>
      <c r="J26" s="198"/>
      <c r="K26" s="199"/>
      <c r="L26" s="199"/>
      <c r="M26" s="199"/>
      <c r="N26" s="276"/>
      <c r="O26" s="276"/>
      <c r="P26" s="276"/>
      <c r="Q26" s="276"/>
      <c r="R26" s="277">
        <f t="shared" si="0"/>
        <v>0</v>
      </c>
      <c r="S26" s="277"/>
      <c r="T26" s="277"/>
      <c r="U26" s="277"/>
      <c r="V26" s="26"/>
      <c r="W26" s="1"/>
      <c r="X26" s="1"/>
      <c r="Y26" s="1"/>
      <c r="Z26" s="32" t="e">
        <f>COUNTIFS(#REF!,"&gt;=100",#REF!,"&lt;150")*2</f>
        <v>#REF!</v>
      </c>
      <c r="AA26" s="32" t="e">
        <f>COUNTIFS(#REF!,"&gt;=150",#REF!,"&lt;300")*3</f>
        <v>#REF!</v>
      </c>
      <c r="AB26" s="32">
        <f t="shared" si="1"/>
        <v>0</v>
      </c>
      <c r="AC26" s="32">
        <f t="shared" si="2"/>
        <v>0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 x14ac:dyDescent="0.25">
      <c r="A27" s="1"/>
      <c r="B27" s="198"/>
      <c r="C27" s="199"/>
      <c r="D27" s="199"/>
      <c r="E27" s="209"/>
      <c r="F27" s="198"/>
      <c r="G27" s="199"/>
      <c r="H27" s="199"/>
      <c r="I27" s="209"/>
      <c r="J27" s="198"/>
      <c r="K27" s="199"/>
      <c r="L27" s="199"/>
      <c r="M27" s="199"/>
      <c r="N27" s="276"/>
      <c r="O27" s="276"/>
      <c r="P27" s="276"/>
      <c r="Q27" s="276"/>
      <c r="R27" s="277">
        <f t="shared" si="0"/>
        <v>0</v>
      </c>
      <c r="S27" s="277"/>
      <c r="T27" s="277"/>
      <c r="U27" s="277"/>
      <c r="V27" s="26"/>
      <c r="W27" s="1"/>
      <c r="X27" s="1"/>
      <c r="Y27" s="1"/>
      <c r="Z27" s="32" t="e">
        <f>COUNTIFS(#REF!,"&gt;=100",#REF!,"&lt;150")*2</f>
        <v>#REF!</v>
      </c>
      <c r="AA27" s="32" t="e">
        <f>COUNTIFS(#REF!,"&gt;=150",#REF!,"&lt;300")*3</f>
        <v>#REF!</v>
      </c>
      <c r="AB27" s="32">
        <f t="shared" si="1"/>
        <v>0</v>
      </c>
      <c r="AC27" s="32">
        <f t="shared" si="2"/>
        <v>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 x14ac:dyDescent="0.25">
      <c r="A28" s="1"/>
      <c r="B28" s="198"/>
      <c r="C28" s="199"/>
      <c r="D28" s="199"/>
      <c r="E28" s="209"/>
      <c r="F28" s="198"/>
      <c r="G28" s="199"/>
      <c r="H28" s="199"/>
      <c r="I28" s="209"/>
      <c r="J28" s="198"/>
      <c r="K28" s="199"/>
      <c r="L28" s="199"/>
      <c r="M28" s="199"/>
      <c r="N28" s="276"/>
      <c r="O28" s="276"/>
      <c r="P28" s="276"/>
      <c r="Q28" s="276"/>
      <c r="R28" s="277">
        <f t="shared" si="0"/>
        <v>0</v>
      </c>
      <c r="S28" s="277"/>
      <c r="T28" s="277"/>
      <c r="U28" s="277"/>
      <c r="V28" s="26"/>
      <c r="W28" s="1"/>
      <c r="X28" s="1"/>
      <c r="Y28" s="1"/>
      <c r="Z28" s="32" t="e">
        <f>COUNTIFS(#REF!,"&gt;=100",#REF!,"&lt;150")*2</f>
        <v>#REF!</v>
      </c>
      <c r="AA28" s="32" t="e">
        <f>COUNTIFS(#REF!,"&gt;=150",#REF!,"&lt;300")*3</f>
        <v>#REF!</v>
      </c>
      <c r="AB28" s="32">
        <f t="shared" si="1"/>
        <v>0</v>
      </c>
      <c r="AC28" s="32">
        <f t="shared" si="2"/>
        <v>0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 x14ac:dyDescent="0.25">
      <c r="A29" s="1"/>
      <c r="B29" s="198"/>
      <c r="C29" s="199"/>
      <c r="D29" s="199"/>
      <c r="E29" s="209"/>
      <c r="F29" s="198"/>
      <c r="G29" s="199"/>
      <c r="H29" s="199"/>
      <c r="I29" s="209"/>
      <c r="J29" s="198"/>
      <c r="K29" s="199"/>
      <c r="L29" s="199"/>
      <c r="M29" s="199"/>
      <c r="N29" s="276"/>
      <c r="O29" s="276"/>
      <c r="P29" s="276"/>
      <c r="Q29" s="276"/>
      <c r="R29" s="277">
        <f t="shared" si="0"/>
        <v>0</v>
      </c>
      <c r="S29" s="277"/>
      <c r="T29" s="277"/>
      <c r="U29" s="277"/>
      <c r="V29" s="26"/>
      <c r="W29" s="1"/>
      <c r="X29" s="1"/>
      <c r="Y29" s="1"/>
      <c r="Z29" s="32" t="e">
        <f>COUNTIFS(#REF!,"&gt;=100",#REF!,"&lt;150")*2</f>
        <v>#REF!</v>
      </c>
      <c r="AA29" s="32" t="e">
        <f>COUNTIFS(#REF!,"&gt;=150",#REF!,"&lt;300")*3</f>
        <v>#REF!</v>
      </c>
      <c r="AB29" s="32">
        <f t="shared" si="1"/>
        <v>0</v>
      </c>
      <c r="AC29" s="32">
        <f t="shared" si="2"/>
        <v>0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 x14ac:dyDescent="0.25">
      <c r="A30" s="1"/>
      <c r="B30" s="198"/>
      <c r="C30" s="199"/>
      <c r="D30" s="199"/>
      <c r="E30" s="209"/>
      <c r="F30" s="198"/>
      <c r="G30" s="199"/>
      <c r="H30" s="199"/>
      <c r="I30" s="209"/>
      <c r="J30" s="198"/>
      <c r="K30" s="199"/>
      <c r="L30" s="199"/>
      <c r="M30" s="199"/>
      <c r="N30" s="276"/>
      <c r="O30" s="276"/>
      <c r="P30" s="276"/>
      <c r="Q30" s="276"/>
      <c r="R30" s="277">
        <f t="shared" si="0"/>
        <v>0</v>
      </c>
      <c r="S30" s="277"/>
      <c r="T30" s="277"/>
      <c r="U30" s="277"/>
      <c r="V30" s="26"/>
      <c r="W30" s="1"/>
      <c r="X30" s="1"/>
      <c r="Y30" s="1"/>
      <c r="Z30" s="32" t="e">
        <f>COUNTIFS(#REF!,"&gt;=100",#REF!,"&lt;150")*2</f>
        <v>#REF!</v>
      </c>
      <c r="AA30" s="32" t="e">
        <f>COUNTIFS(#REF!,"&gt;=150",#REF!,"&lt;300")*3</f>
        <v>#REF!</v>
      </c>
      <c r="AB30" s="32">
        <f t="shared" si="1"/>
        <v>0</v>
      </c>
      <c r="AC30" s="32">
        <f t="shared" si="2"/>
        <v>0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 x14ac:dyDescent="0.25">
      <c r="A31" s="1"/>
      <c r="B31" s="198"/>
      <c r="C31" s="199"/>
      <c r="D31" s="199"/>
      <c r="E31" s="209"/>
      <c r="F31" s="198"/>
      <c r="G31" s="199"/>
      <c r="H31" s="199"/>
      <c r="I31" s="209"/>
      <c r="J31" s="198"/>
      <c r="K31" s="199"/>
      <c r="L31" s="199"/>
      <c r="M31" s="199"/>
      <c r="N31" s="276"/>
      <c r="O31" s="276"/>
      <c r="P31" s="276"/>
      <c r="Q31" s="276"/>
      <c r="R31" s="277">
        <f t="shared" si="0"/>
        <v>0</v>
      </c>
      <c r="S31" s="277"/>
      <c r="T31" s="277"/>
      <c r="U31" s="277"/>
      <c r="V31" s="26"/>
      <c r="W31" s="1"/>
      <c r="X31" s="1"/>
      <c r="Y31" s="1"/>
      <c r="Z31" s="32" t="e">
        <f>COUNTIFS(#REF!,"&gt;=100",#REF!,"&lt;150")*2</f>
        <v>#REF!</v>
      </c>
      <c r="AA31" s="32" t="e">
        <f>COUNTIFS(#REF!,"&gt;=150",#REF!,"&lt;300")*3</f>
        <v>#REF!</v>
      </c>
      <c r="AB31" s="32">
        <f t="shared" si="1"/>
        <v>0</v>
      </c>
      <c r="AC31" s="32">
        <f t="shared" si="2"/>
        <v>0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x14ac:dyDescent="0.25">
      <c r="A32" s="1"/>
      <c r="B32" s="198"/>
      <c r="C32" s="199"/>
      <c r="D32" s="199"/>
      <c r="E32" s="209"/>
      <c r="F32" s="198"/>
      <c r="G32" s="199"/>
      <c r="H32" s="199"/>
      <c r="I32" s="209"/>
      <c r="J32" s="198"/>
      <c r="K32" s="199"/>
      <c r="L32" s="199"/>
      <c r="M32" s="199"/>
      <c r="N32" s="276"/>
      <c r="O32" s="276"/>
      <c r="P32" s="276"/>
      <c r="Q32" s="276"/>
      <c r="R32" s="277">
        <f t="shared" si="0"/>
        <v>0</v>
      </c>
      <c r="S32" s="277"/>
      <c r="T32" s="277"/>
      <c r="U32" s="277"/>
      <c r="V32" s="26"/>
      <c r="W32" s="1"/>
      <c r="X32" s="1"/>
      <c r="Y32" s="1"/>
      <c r="Z32" s="32" t="e">
        <f>COUNTIFS(#REF!,"&gt;=100",#REF!,"&lt;150")*2</f>
        <v>#REF!</v>
      </c>
      <c r="AA32" s="32" t="e">
        <f>COUNTIFS(#REF!,"&gt;=150",#REF!,"&lt;300")*3</f>
        <v>#REF!</v>
      </c>
      <c r="AB32" s="32">
        <f t="shared" si="1"/>
        <v>0</v>
      </c>
      <c r="AC32" s="32">
        <f t="shared" si="2"/>
        <v>0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 x14ac:dyDescent="0.25">
      <c r="A33" s="1"/>
      <c r="B33" s="198"/>
      <c r="C33" s="199"/>
      <c r="D33" s="199"/>
      <c r="E33" s="209"/>
      <c r="F33" s="198"/>
      <c r="G33" s="199"/>
      <c r="H33" s="199"/>
      <c r="I33" s="209"/>
      <c r="J33" s="198"/>
      <c r="K33" s="199"/>
      <c r="L33" s="199"/>
      <c r="M33" s="199"/>
      <c r="N33" s="276"/>
      <c r="O33" s="276"/>
      <c r="P33" s="276"/>
      <c r="Q33" s="276"/>
      <c r="R33" s="277">
        <f t="shared" si="0"/>
        <v>0</v>
      </c>
      <c r="S33" s="277"/>
      <c r="T33" s="277"/>
      <c r="U33" s="277"/>
      <c r="V33" s="26"/>
      <c r="W33" s="1"/>
      <c r="X33" s="1"/>
      <c r="Y33" s="1"/>
      <c r="Z33" s="32" t="e">
        <f>COUNTIFS(#REF!,"&gt;=100",#REF!,"&lt;150")*2</f>
        <v>#REF!</v>
      </c>
      <c r="AA33" s="32" t="e">
        <f>COUNTIFS(#REF!,"&gt;=150",#REF!,"&lt;300")*3</f>
        <v>#REF!</v>
      </c>
      <c r="AB33" s="32">
        <f t="shared" si="1"/>
        <v>0</v>
      </c>
      <c r="AC33" s="32">
        <f t="shared" si="2"/>
        <v>0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 x14ac:dyDescent="0.25">
      <c r="A34" s="1"/>
      <c r="B34" s="198"/>
      <c r="C34" s="199"/>
      <c r="D34" s="199"/>
      <c r="E34" s="209"/>
      <c r="F34" s="198"/>
      <c r="G34" s="199"/>
      <c r="H34" s="199"/>
      <c r="I34" s="209"/>
      <c r="J34" s="198"/>
      <c r="K34" s="199"/>
      <c r="L34" s="199"/>
      <c r="M34" s="199"/>
      <c r="N34" s="276"/>
      <c r="O34" s="276"/>
      <c r="P34" s="276"/>
      <c r="Q34" s="276"/>
      <c r="R34" s="277">
        <f t="shared" si="0"/>
        <v>0</v>
      </c>
      <c r="S34" s="277"/>
      <c r="T34" s="277"/>
      <c r="U34" s="277"/>
      <c r="V34" s="26"/>
      <c r="W34" s="1"/>
      <c r="X34" s="1"/>
      <c r="Y34" s="1"/>
      <c r="Z34" s="32" t="e">
        <f>COUNTIFS(#REF!,"&gt;=100",#REF!,"&lt;150")*2</f>
        <v>#REF!</v>
      </c>
      <c r="AA34" s="32" t="e">
        <f>COUNTIFS(#REF!,"&gt;=150",#REF!,"&lt;300")*3</f>
        <v>#REF!</v>
      </c>
      <c r="AB34" s="32">
        <f t="shared" si="1"/>
        <v>0</v>
      </c>
      <c r="AC34" s="32">
        <f t="shared" si="2"/>
        <v>0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x14ac:dyDescent="0.25">
      <c r="A35" s="1"/>
      <c r="B35" s="198"/>
      <c r="C35" s="199"/>
      <c r="D35" s="199"/>
      <c r="E35" s="209"/>
      <c r="F35" s="198"/>
      <c r="G35" s="199"/>
      <c r="H35" s="199"/>
      <c r="I35" s="209"/>
      <c r="J35" s="198"/>
      <c r="K35" s="199"/>
      <c r="L35" s="199"/>
      <c r="M35" s="199"/>
      <c r="N35" s="276"/>
      <c r="O35" s="276"/>
      <c r="P35" s="276"/>
      <c r="Q35" s="276"/>
      <c r="R35" s="277">
        <f t="shared" si="0"/>
        <v>0</v>
      </c>
      <c r="S35" s="277"/>
      <c r="T35" s="277"/>
      <c r="U35" s="277"/>
      <c r="V35" s="26"/>
      <c r="W35" s="1"/>
      <c r="X35" s="1"/>
      <c r="Y35" s="1"/>
      <c r="Z35" s="32" t="e">
        <f>COUNTIFS(#REF!,"&gt;=100",#REF!,"&lt;150")*2</f>
        <v>#REF!</v>
      </c>
      <c r="AA35" s="32" t="e">
        <f>COUNTIFS(#REF!,"&gt;=150",#REF!,"&lt;300")*3</f>
        <v>#REF!</v>
      </c>
      <c r="AB35" s="32">
        <f t="shared" si="1"/>
        <v>0</v>
      </c>
      <c r="AC35" s="32">
        <f t="shared" si="2"/>
        <v>0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x14ac:dyDescent="0.25">
      <c r="A36" s="1"/>
      <c r="B36" s="198"/>
      <c r="C36" s="199"/>
      <c r="D36" s="199"/>
      <c r="E36" s="209"/>
      <c r="F36" s="198"/>
      <c r="G36" s="199"/>
      <c r="H36" s="199"/>
      <c r="I36" s="209"/>
      <c r="J36" s="198"/>
      <c r="K36" s="199"/>
      <c r="L36" s="199"/>
      <c r="M36" s="199"/>
      <c r="N36" s="276"/>
      <c r="O36" s="276"/>
      <c r="P36" s="276"/>
      <c r="Q36" s="276"/>
      <c r="R36" s="277">
        <f t="shared" si="0"/>
        <v>0</v>
      </c>
      <c r="S36" s="277"/>
      <c r="T36" s="277"/>
      <c r="U36" s="277"/>
      <c r="V36" s="26"/>
      <c r="W36" s="1"/>
      <c r="X36" s="1"/>
      <c r="Y36" s="1"/>
      <c r="Z36" s="32" t="e">
        <f>COUNTIFS(#REF!,"&gt;=100",#REF!,"&lt;150")*2</f>
        <v>#REF!</v>
      </c>
      <c r="AA36" s="32" t="e">
        <f>COUNTIFS(#REF!,"&gt;=150",#REF!,"&lt;300")*3</f>
        <v>#REF!</v>
      </c>
      <c r="AB36" s="32">
        <f t="shared" si="1"/>
        <v>0</v>
      </c>
      <c r="AC36" s="32">
        <f t="shared" si="2"/>
        <v>0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x14ac:dyDescent="0.25">
      <c r="A37" s="1"/>
      <c r="B37" s="198"/>
      <c r="C37" s="199"/>
      <c r="D37" s="199"/>
      <c r="E37" s="209"/>
      <c r="F37" s="198"/>
      <c r="G37" s="199"/>
      <c r="H37" s="199"/>
      <c r="I37" s="209"/>
      <c r="J37" s="198"/>
      <c r="K37" s="199"/>
      <c r="L37" s="199"/>
      <c r="M37" s="199"/>
      <c r="N37" s="276"/>
      <c r="O37" s="276"/>
      <c r="P37" s="276"/>
      <c r="Q37" s="276"/>
      <c r="R37" s="277">
        <f t="shared" si="0"/>
        <v>0</v>
      </c>
      <c r="S37" s="277"/>
      <c r="T37" s="277"/>
      <c r="U37" s="277"/>
      <c r="V37" s="26"/>
      <c r="W37" s="1"/>
      <c r="X37" s="1"/>
      <c r="Y37" s="1"/>
      <c r="Z37" s="32" t="e">
        <f>COUNTIFS(#REF!,"&gt;=100",#REF!,"&lt;150")*2</f>
        <v>#REF!</v>
      </c>
      <c r="AA37" s="32" t="e">
        <f>COUNTIFS(#REF!,"&gt;=150",#REF!,"&lt;300")*3</f>
        <v>#REF!</v>
      </c>
      <c r="AB37" s="32">
        <f t="shared" si="1"/>
        <v>0</v>
      </c>
      <c r="AC37" s="32">
        <f t="shared" si="2"/>
        <v>0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 x14ac:dyDescent="0.25">
      <c r="A38" s="1"/>
      <c r="B38" s="198"/>
      <c r="C38" s="199"/>
      <c r="D38" s="199"/>
      <c r="E38" s="209"/>
      <c r="F38" s="198"/>
      <c r="G38" s="199"/>
      <c r="H38" s="199"/>
      <c r="I38" s="209"/>
      <c r="J38" s="198"/>
      <c r="K38" s="199"/>
      <c r="L38" s="199"/>
      <c r="M38" s="199"/>
      <c r="N38" s="276"/>
      <c r="O38" s="276"/>
      <c r="P38" s="276"/>
      <c r="Q38" s="276"/>
      <c r="R38" s="277">
        <f t="shared" si="0"/>
        <v>0</v>
      </c>
      <c r="S38" s="277"/>
      <c r="T38" s="277"/>
      <c r="U38" s="277"/>
      <c r="V38" s="26"/>
      <c r="W38" s="1"/>
      <c r="X38" s="1"/>
      <c r="Y38" s="1"/>
      <c r="Z38" s="32" t="e">
        <f>COUNTIFS(#REF!,"&gt;=100",#REF!,"&lt;150")*2</f>
        <v>#REF!</v>
      </c>
      <c r="AA38" s="32" t="e">
        <f>COUNTIFS(#REF!,"&gt;=150",#REF!,"&lt;300")*3</f>
        <v>#REF!</v>
      </c>
      <c r="AB38" s="32">
        <f t="shared" si="1"/>
        <v>0</v>
      </c>
      <c r="AC38" s="32">
        <f t="shared" si="2"/>
        <v>0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x14ac:dyDescent="0.25">
      <c r="A39" s="1"/>
      <c r="B39" s="198"/>
      <c r="C39" s="199"/>
      <c r="D39" s="199"/>
      <c r="E39" s="209"/>
      <c r="F39" s="198"/>
      <c r="G39" s="199"/>
      <c r="H39" s="199"/>
      <c r="I39" s="209"/>
      <c r="J39" s="198"/>
      <c r="K39" s="199"/>
      <c r="L39" s="199"/>
      <c r="M39" s="199"/>
      <c r="N39" s="276"/>
      <c r="O39" s="276"/>
      <c r="P39" s="276"/>
      <c r="Q39" s="276"/>
      <c r="R39" s="277">
        <f t="shared" si="0"/>
        <v>0</v>
      </c>
      <c r="S39" s="277"/>
      <c r="T39" s="277"/>
      <c r="U39" s="277"/>
      <c r="V39" s="26"/>
      <c r="W39" s="1"/>
      <c r="X39" s="1"/>
      <c r="Y39" s="1"/>
      <c r="Z39" s="32" t="e">
        <f>COUNTIFS(#REF!,"&gt;=100",#REF!,"&lt;150")*2</f>
        <v>#REF!</v>
      </c>
      <c r="AA39" s="32" t="e">
        <f>COUNTIFS(#REF!,"&gt;=150",#REF!,"&lt;300")*3</f>
        <v>#REF!</v>
      </c>
      <c r="AB39" s="32">
        <f t="shared" si="1"/>
        <v>0</v>
      </c>
      <c r="AC39" s="32">
        <f t="shared" si="2"/>
        <v>0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x14ac:dyDescent="0.25">
      <c r="A40" s="1"/>
      <c r="B40" s="198"/>
      <c r="C40" s="199"/>
      <c r="D40" s="199"/>
      <c r="E40" s="209"/>
      <c r="F40" s="198"/>
      <c r="G40" s="199"/>
      <c r="H40" s="199"/>
      <c r="I40" s="209"/>
      <c r="J40" s="198"/>
      <c r="K40" s="199"/>
      <c r="L40" s="199"/>
      <c r="M40" s="199"/>
      <c r="N40" s="276"/>
      <c r="O40" s="276"/>
      <c r="P40" s="276"/>
      <c r="Q40" s="276"/>
      <c r="R40" s="277">
        <f t="shared" si="0"/>
        <v>0</v>
      </c>
      <c r="S40" s="277"/>
      <c r="T40" s="277"/>
      <c r="U40" s="277"/>
      <c r="V40" s="26"/>
      <c r="W40" s="1"/>
      <c r="X40" s="1"/>
      <c r="Y40" s="1"/>
      <c r="Z40" s="32" t="e">
        <f>COUNTIFS(#REF!,"&gt;=100",#REF!,"&lt;150")*2</f>
        <v>#REF!</v>
      </c>
      <c r="AA40" s="32" t="e">
        <f>COUNTIFS(#REF!,"&gt;=150",#REF!,"&lt;300")*3</f>
        <v>#REF!</v>
      </c>
      <c r="AB40" s="32">
        <f t="shared" si="1"/>
        <v>0</v>
      </c>
      <c r="AC40" s="32">
        <f t="shared" si="2"/>
        <v>0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x14ac:dyDescent="0.25">
      <c r="A41" s="1"/>
      <c r="B41" s="198"/>
      <c r="C41" s="199"/>
      <c r="D41" s="199"/>
      <c r="E41" s="209"/>
      <c r="F41" s="198"/>
      <c r="G41" s="199"/>
      <c r="H41" s="199"/>
      <c r="I41" s="209"/>
      <c r="J41" s="198"/>
      <c r="K41" s="199"/>
      <c r="L41" s="199"/>
      <c r="M41" s="199"/>
      <c r="N41" s="276"/>
      <c r="O41" s="276"/>
      <c r="P41" s="276"/>
      <c r="Q41" s="276"/>
      <c r="R41" s="277">
        <f t="shared" si="0"/>
        <v>0</v>
      </c>
      <c r="S41" s="277"/>
      <c r="T41" s="277"/>
      <c r="U41" s="277"/>
      <c r="V41" s="26"/>
      <c r="W41" s="1"/>
      <c r="X41" s="1"/>
      <c r="Y41" s="1"/>
      <c r="Z41" s="32" t="e">
        <f>COUNTIFS(#REF!,"&gt;=100",#REF!,"&lt;150")*2</f>
        <v>#REF!</v>
      </c>
      <c r="AA41" s="32" t="e">
        <f>COUNTIFS(#REF!,"&gt;=150",#REF!,"&lt;300")*3</f>
        <v>#REF!</v>
      </c>
      <c r="AB41" s="32">
        <f t="shared" si="1"/>
        <v>0</v>
      </c>
      <c r="AC41" s="32">
        <f t="shared" si="2"/>
        <v>0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x14ac:dyDescent="0.25">
      <c r="A42" s="1"/>
      <c r="B42" s="198"/>
      <c r="C42" s="199"/>
      <c r="D42" s="199"/>
      <c r="E42" s="209"/>
      <c r="F42" s="198"/>
      <c r="G42" s="199"/>
      <c r="H42" s="199"/>
      <c r="I42" s="209"/>
      <c r="J42" s="198"/>
      <c r="K42" s="199"/>
      <c r="L42" s="199"/>
      <c r="M42" s="199"/>
      <c r="N42" s="276"/>
      <c r="O42" s="276"/>
      <c r="P42" s="276"/>
      <c r="Q42" s="276"/>
      <c r="R42" s="277">
        <f t="shared" si="0"/>
        <v>0</v>
      </c>
      <c r="S42" s="277"/>
      <c r="T42" s="277"/>
      <c r="U42" s="277"/>
      <c r="V42" s="26"/>
      <c r="W42" s="1"/>
      <c r="X42" s="1"/>
      <c r="Y42" s="1"/>
      <c r="Z42" s="32" t="e">
        <f>COUNTIFS(#REF!,"&gt;=100",#REF!,"&lt;150")*2</f>
        <v>#REF!</v>
      </c>
      <c r="AA42" s="32" t="e">
        <f>COUNTIFS(#REF!,"&gt;=150",#REF!,"&lt;300")*3</f>
        <v>#REF!</v>
      </c>
      <c r="AB42" s="32">
        <f t="shared" si="1"/>
        <v>0</v>
      </c>
      <c r="AC42" s="32">
        <f t="shared" si="2"/>
        <v>0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 x14ac:dyDescent="0.25">
      <c r="A43" s="11"/>
      <c r="B43" s="200"/>
      <c r="C43" s="201"/>
      <c r="D43" s="201"/>
      <c r="E43" s="202"/>
      <c r="F43" s="200"/>
      <c r="G43" s="201"/>
      <c r="H43" s="201"/>
      <c r="I43" s="202"/>
      <c r="J43" s="200"/>
      <c r="K43" s="201"/>
      <c r="L43" s="201"/>
      <c r="M43" s="201"/>
      <c r="N43" s="276"/>
      <c r="O43" s="276"/>
      <c r="P43" s="276"/>
      <c r="Q43" s="276"/>
      <c r="R43" s="277">
        <f t="shared" si="0"/>
        <v>0</v>
      </c>
      <c r="S43" s="277"/>
      <c r="T43" s="277"/>
      <c r="U43" s="277"/>
      <c r="V43" s="26"/>
      <c r="W43" s="1"/>
      <c r="X43" s="1"/>
      <c r="Y43" s="1"/>
      <c r="Z43" s="32" t="e">
        <f>COUNTIFS(#REF!,"&gt;=100",#REF!,"&lt;150")*2</f>
        <v>#REF!</v>
      </c>
      <c r="AA43" s="32" t="e">
        <f>COUNTIFS(#REF!,"&gt;=150",#REF!,"&lt;300")*3</f>
        <v>#REF!</v>
      </c>
      <c r="AB43" s="32">
        <f t="shared" si="1"/>
        <v>0</v>
      </c>
      <c r="AC43" s="32">
        <f t="shared" si="2"/>
        <v>0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x14ac:dyDescent="0.25">
      <c r="A44" s="68"/>
      <c r="B44" s="200"/>
      <c r="C44" s="201"/>
      <c r="D44" s="201"/>
      <c r="E44" s="202"/>
      <c r="F44" s="200"/>
      <c r="G44" s="201"/>
      <c r="H44" s="201"/>
      <c r="I44" s="202"/>
      <c r="J44" s="200"/>
      <c r="K44" s="201"/>
      <c r="L44" s="201"/>
      <c r="M44" s="201"/>
      <c r="N44" s="276"/>
      <c r="O44" s="276"/>
      <c r="P44" s="276"/>
      <c r="Q44" s="276"/>
      <c r="R44" s="277">
        <f t="shared" si="0"/>
        <v>0</v>
      </c>
      <c r="S44" s="277"/>
      <c r="T44" s="277"/>
      <c r="U44" s="277"/>
      <c r="V44" s="42"/>
      <c r="W44" s="1"/>
      <c r="X44" s="1"/>
      <c r="Y44" s="1"/>
      <c r="Z44" s="32" t="e">
        <f>COUNTIFS(#REF!,"&gt;=100",#REF!,"&lt;150")*2</f>
        <v>#REF!</v>
      </c>
      <c r="AA44" s="32" t="e">
        <f>COUNTIFS(#REF!,"&gt;=150",#REF!,"&lt;300")*3</f>
        <v>#REF!</v>
      </c>
      <c r="AB44" s="32">
        <f t="shared" si="1"/>
        <v>0</v>
      </c>
      <c r="AC44" s="32">
        <f t="shared" si="2"/>
        <v>0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x14ac:dyDescent="0.25">
      <c r="A45" s="1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8"/>
      <c r="O45" s="8"/>
      <c r="P45" s="8"/>
      <c r="Q45" s="8"/>
      <c r="R45" s="8"/>
      <c r="S45" s="8"/>
      <c r="T45" s="8"/>
      <c r="U45" s="8"/>
      <c r="V45" s="4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6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9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</row>
    <row r="483" spans="1:9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5"/>
    </row>
    <row r="484" spans="1:9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5"/>
    </row>
    <row r="485" spans="1:9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5"/>
    </row>
    <row r="486" spans="1:9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5"/>
    </row>
    <row r="487" spans="1:9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5"/>
    </row>
    <row r="488" spans="1:9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5"/>
    </row>
    <row r="489" spans="1:9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5"/>
    </row>
    <row r="490" spans="1:9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5"/>
    </row>
    <row r="491" spans="1:9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5"/>
    </row>
    <row r="492" spans="1:9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5"/>
    </row>
    <row r="493" spans="1:9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5"/>
    </row>
    <row r="494" spans="1:9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5"/>
    </row>
    <row r="495" spans="1:9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5"/>
    </row>
    <row r="496" spans="1:9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5"/>
    </row>
    <row r="497" spans="1:2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5"/>
    </row>
  </sheetData>
  <sheetProtection selectLockedCells="1"/>
  <mergeCells count="167">
    <mergeCell ref="A1:V5"/>
    <mergeCell ref="B16:E16"/>
    <mergeCell ref="F16:I16"/>
    <mergeCell ref="J16:M16"/>
    <mergeCell ref="N16:Q16"/>
    <mergeCell ref="R16:U16"/>
    <mergeCell ref="R13:U14"/>
    <mergeCell ref="B15:E15"/>
    <mergeCell ref="F15:I15"/>
    <mergeCell ref="J15:M15"/>
    <mergeCell ref="N15:Q15"/>
    <mergeCell ref="R15:U15"/>
    <mergeCell ref="U8:U9"/>
    <mergeCell ref="T8:T9"/>
    <mergeCell ref="R8:S9"/>
    <mergeCell ref="B6:I8"/>
    <mergeCell ref="B9:I11"/>
    <mergeCell ref="J6:J8"/>
    <mergeCell ref="J9:J11"/>
    <mergeCell ref="L6:P6"/>
    <mergeCell ref="L7:P7"/>
    <mergeCell ref="L8:P9"/>
    <mergeCell ref="L10:P11"/>
    <mergeCell ref="B17:E17"/>
    <mergeCell ref="F17:I17"/>
    <mergeCell ref="J17:M17"/>
    <mergeCell ref="N17:Q17"/>
    <mergeCell ref="R17:U17"/>
    <mergeCell ref="B13:E14"/>
    <mergeCell ref="F13:I14"/>
    <mergeCell ref="J13:M14"/>
    <mergeCell ref="N13:Q14"/>
    <mergeCell ref="B19:E19"/>
    <mergeCell ref="F19:I19"/>
    <mergeCell ref="J19:M19"/>
    <mergeCell ref="N19:Q19"/>
    <mergeCell ref="R19:U19"/>
    <mergeCell ref="B18:E18"/>
    <mergeCell ref="F18:I18"/>
    <mergeCell ref="J18:M18"/>
    <mergeCell ref="N18:Q18"/>
    <mergeCell ref="R18:U18"/>
    <mergeCell ref="B21:E21"/>
    <mergeCell ref="F21:I21"/>
    <mergeCell ref="J21:M21"/>
    <mergeCell ref="N21:Q21"/>
    <mergeCell ref="R21:U21"/>
    <mergeCell ref="B20:E20"/>
    <mergeCell ref="F20:I20"/>
    <mergeCell ref="J20:M20"/>
    <mergeCell ref="N20:Q20"/>
    <mergeCell ref="R20:U20"/>
    <mergeCell ref="B23:E23"/>
    <mergeCell ref="F23:I23"/>
    <mergeCell ref="J23:M23"/>
    <mergeCell ref="N23:Q23"/>
    <mergeCell ref="R23:U23"/>
    <mergeCell ref="B22:E22"/>
    <mergeCell ref="F22:I22"/>
    <mergeCell ref="J22:M22"/>
    <mergeCell ref="N22:Q22"/>
    <mergeCell ref="R22:U22"/>
    <mergeCell ref="B25:E25"/>
    <mergeCell ref="F25:I25"/>
    <mergeCell ref="J25:M25"/>
    <mergeCell ref="N25:Q25"/>
    <mergeCell ref="R25:U25"/>
    <mergeCell ref="B24:E24"/>
    <mergeCell ref="F24:I24"/>
    <mergeCell ref="J24:M24"/>
    <mergeCell ref="N24:Q24"/>
    <mergeCell ref="R24:U24"/>
    <mergeCell ref="B27:E27"/>
    <mergeCell ref="F27:I27"/>
    <mergeCell ref="J27:M27"/>
    <mergeCell ref="N27:Q27"/>
    <mergeCell ref="R27:U27"/>
    <mergeCell ref="B26:E26"/>
    <mergeCell ref="F26:I26"/>
    <mergeCell ref="J26:M26"/>
    <mergeCell ref="N26:Q26"/>
    <mergeCell ref="R26:U26"/>
    <mergeCell ref="B29:E29"/>
    <mergeCell ref="F29:I29"/>
    <mergeCell ref="J29:M29"/>
    <mergeCell ref="N29:Q29"/>
    <mergeCell ref="R29:U29"/>
    <mergeCell ref="B28:E28"/>
    <mergeCell ref="F28:I28"/>
    <mergeCell ref="J28:M28"/>
    <mergeCell ref="N28:Q28"/>
    <mergeCell ref="R28:U28"/>
    <mergeCell ref="B31:E31"/>
    <mergeCell ref="F31:I31"/>
    <mergeCell ref="J31:M31"/>
    <mergeCell ref="N31:Q31"/>
    <mergeCell ref="R31:U31"/>
    <mergeCell ref="B30:E30"/>
    <mergeCell ref="F30:I30"/>
    <mergeCell ref="J30:M30"/>
    <mergeCell ref="N30:Q30"/>
    <mergeCell ref="R30:U30"/>
    <mergeCell ref="R34:U34"/>
    <mergeCell ref="B33:E33"/>
    <mergeCell ref="F33:I33"/>
    <mergeCell ref="J33:M33"/>
    <mergeCell ref="N33:Q33"/>
    <mergeCell ref="R33:U33"/>
    <mergeCell ref="B32:E32"/>
    <mergeCell ref="F32:I32"/>
    <mergeCell ref="J32:M32"/>
    <mergeCell ref="N32:Q32"/>
    <mergeCell ref="R32:U32"/>
    <mergeCell ref="B34:E34"/>
    <mergeCell ref="F34:I34"/>
    <mergeCell ref="J34:M34"/>
    <mergeCell ref="N34:Q34"/>
    <mergeCell ref="R37:U37"/>
    <mergeCell ref="B36:E36"/>
    <mergeCell ref="F36:I36"/>
    <mergeCell ref="J36:M36"/>
    <mergeCell ref="N36:Q36"/>
    <mergeCell ref="R36:U36"/>
    <mergeCell ref="B35:E35"/>
    <mergeCell ref="F35:I35"/>
    <mergeCell ref="J35:M35"/>
    <mergeCell ref="N35:Q35"/>
    <mergeCell ref="R35:U35"/>
    <mergeCell ref="B37:E37"/>
    <mergeCell ref="F37:I37"/>
    <mergeCell ref="J37:M37"/>
    <mergeCell ref="N37:Q37"/>
    <mergeCell ref="R40:U40"/>
    <mergeCell ref="B39:E39"/>
    <mergeCell ref="F39:I39"/>
    <mergeCell ref="J39:M39"/>
    <mergeCell ref="N39:Q39"/>
    <mergeCell ref="R39:U39"/>
    <mergeCell ref="B38:E38"/>
    <mergeCell ref="F38:I38"/>
    <mergeCell ref="J38:M38"/>
    <mergeCell ref="N38:Q38"/>
    <mergeCell ref="R38:U38"/>
    <mergeCell ref="B40:E40"/>
    <mergeCell ref="F40:I40"/>
    <mergeCell ref="J40:M40"/>
    <mergeCell ref="N40:Q40"/>
    <mergeCell ref="R42:U42"/>
    <mergeCell ref="B41:E41"/>
    <mergeCell ref="F41:I41"/>
    <mergeCell ref="B44:E44"/>
    <mergeCell ref="F44:I44"/>
    <mergeCell ref="J44:M44"/>
    <mergeCell ref="N44:Q44"/>
    <mergeCell ref="R44:U44"/>
    <mergeCell ref="B43:E43"/>
    <mergeCell ref="F43:I43"/>
    <mergeCell ref="J43:M43"/>
    <mergeCell ref="N43:Q43"/>
    <mergeCell ref="R43:U43"/>
    <mergeCell ref="J41:M41"/>
    <mergeCell ref="N41:Q41"/>
    <mergeCell ref="R41:U41"/>
    <mergeCell ref="B42:E42"/>
    <mergeCell ref="F42:I42"/>
    <mergeCell ref="J42:M42"/>
    <mergeCell ref="N42:Q42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Enrolments</vt:lpstr>
      <vt:lpstr>Rank Advancements</vt:lpstr>
      <vt:lpstr>IsaBody</vt:lpstr>
      <vt:lpstr>Retention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Harrison</dc:creator>
  <cp:keywords/>
  <dc:description/>
  <cp:lastModifiedBy>Kate Harrison</cp:lastModifiedBy>
  <cp:revision/>
  <dcterms:created xsi:type="dcterms:W3CDTF">2022-06-01T04:38:31Z</dcterms:created>
  <dcterms:modified xsi:type="dcterms:W3CDTF">2022-07-25T08:35:26Z</dcterms:modified>
  <cp:category/>
  <cp:contentStatus/>
</cp:coreProperties>
</file>